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ratio" sheetId="1" r:id="rId1"/>
    <sheet name="raw data" sheetId="2" r:id="rId2"/>
  </sheets>
  <definedNames/>
  <calcPr fullCalcOnLoad="1"/>
</workbook>
</file>

<file path=xl/sharedStrings.xml><?xml version="1.0" encoding="utf-8"?>
<sst xmlns="http://schemas.openxmlformats.org/spreadsheetml/2006/main" count="46" uniqueCount="32">
  <si>
    <t>cerulean</t>
  </si>
  <si>
    <t>citrin</t>
  </si>
  <si>
    <t>ratio citrin/cerulean</t>
  </si>
  <si>
    <t>slice</t>
  </si>
  <si>
    <t>bkgr</t>
  </si>
  <si>
    <t>time (s)</t>
  </si>
  <si>
    <t>cell1</t>
  </si>
  <si>
    <t>cell2</t>
  </si>
  <si>
    <t>cell3</t>
  </si>
  <si>
    <t>cell4</t>
  </si>
  <si>
    <t>cell5</t>
  </si>
  <si>
    <t>cell6</t>
  </si>
  <si>
    <t>ratio citrin/cerulean (FRET ratio)</t>
  </si>
  <si>
    <t>average</t>
  </si>
  <si>
    <t>stdev</t>
  </si>
  <si>
    <t>background</t>
  </si>
  <si>
    <t>.</t>
  </si>
  <si>
    <t>114x</t>
  </si>
  <si>
    <t>203y</t>
  </si>
  <si>
    <t>22w</t>
  </si>
  <si>
    <t>24h</t>
  </si>
  <si>
    <t>NaN</t>
  </si>
  <si>
    <t>303x</t>
  </si>
  <si>
    <t>352y</t>
  </si>
  <si>
    <t>91w</t>
  </si>
  <si>
    <t>82h</t>
  </si>
  <si>
    <t>167x</t>
  </si>
  <si>
    <t>240y</t>
  </si>
  <si>
    <t>24w</t>
  </si>
  <si>
    <t>28h</t>
  </si>
  <si>
    <t>383x</t>
  </si>
  <si>
    <t>246y</t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</si>
</sst>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;##0.0"/>
    <numFmt numFmtId="181" formatCode="#;##0"/>
    <numFmt numFmtId="182" formatCode="[$-413]dddd\ d\ mmmm\ yyyy"/>
    <numFmt numFmtId="183" formatCode="0.0"/>
    <numFmt numFmtId="184" formatCode="0.000"/>
    <numFmt numFmtId="185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30" borderId="7" applyNumberFormat="0" applyFont="0" applyAlignment="0" applyProtection="0"/>
    <xf numFmtId="0" fontId="35" fillId="31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5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32" borderId="0" xfId="0" applyFill="1" applyAlignment="1">
      <alignment/>
    </xf>
    <xf numFmtId="2" fontId="0" fillId="1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1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Ratio cer/cit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-0.00575"/>
          <c:w val="0.84425"/>
          <c:h val="0.9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ratio!$T$2</c:f>
              <c:strCache>
                <c:ptCount val="1"/>
                <c:pt idx="0">
                  <c:v>cell1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ratio!$S$3:$S$34</c:f>
              <c:numCache/>
            </c:numRef>
          </c:xVal>
          <c:yVal>
            <c:numRef>
              <c:f>ratio!$T$3:$T$34</c:f>
              <c:numCache/>
            </c:numRef>
          </c:yVal>
          <c:smooth val="1"/>
        </c:ser>
        <c:ser>
          <c:idx val="1"/>
          <c:order val="1"/>
          <c:tx>
            <c:strRef>
              <c:f>ratio!$U$2</c:f>
              <c:strCache>
                <c:ptCount val="1"/>
                <c:pt idx="0">
                  <c:v>cell2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ratio!$S$3:$S$34</c:f>
              <c:numCache/>
            </c:numRef>
          </c:xVal>
          <c:yVal>
            <c:numRef>
              <c:f>ratio!$U$3:$U$34</c:f>
              <c:numCache/>
            </c:numRef>
          </c:yVal>
          <c:smooth val="1"/>
        </c:ser>
        <c:ser>
          <c:idx val="2"/>
          <c:order val="2"/>
          <c:tx>
            <c:strRef>
              <c:f>ratio!$V$2</c:f>
              <c:strCache>
                <c:ptCount val="1"/>
                <c:pt idx="0">
                  <c:v>cell3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ratio!$S$3:$S$34</c:f>
              <c:numCache/>
            </c:numRef>
          </c:xVal>
          <c:yVal>
            <c:numRef>
              <c:f>ratio!$V$3:$V$34</c:f>
              <c:numCache/>
            </c:numRef>
          </c:yVal>
          <c:smooth val="1"/>
        </c:ser>
        <c:ser>
          <c:idx val="3"/>
          <c:order val="3"/>
          <c:tx>
            <c:strRef>
              <c:f>ratio!$W$2</c:f>
              <c:strCache>
                <c:ptCount val="1"/>
                <c:pt idx="0">
                  <c:v>cell4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ratio!$S$3:$S$38</c:f>
              <c:numCache/>
            </c:numRef>
          </c:xVal>
          <c:yVal>
            <c:numRef>
              <c:f>ratio!$W$3:$W$38</c:f>
              <c:numCache/>
            </c:numRef>
          </c:yVal>
          <c:smooth val="1"/>
        </c:ser>
        <c:ser>
          <c:idx val="4"/>
          <c:order val="4"/>
          <c:tx>
            <c:strRef>
              <c:f>ratio!$X$2</c:f>
              <c:strCache>
                <c:ptCount val="1"/>
                <c:pt idx="0">
                  <c:v>cell5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ratio!$S$3:$S$38</c:f>
              <c:numCache/>
            </c:numRef>
          </c:xVal>
          <c:yVal>
            <c:numRef>
              <c:f>ratio!$X$3:$X$38</c:f>
              <c:numCache/>
            </c:numRef>
          </c:yVal>
          <c:smooth val="1"/>
        </c:ser>
        <c:ser>
          <c:idx val="5"/>
          <c:order val="5"/>
          <c:tx>
            <c:strRef>
              <c:f>ratio!$Y$2</c:f>
              <c:strCache>
                <c:ptCount val="1"/>
                <c:pt idx="0">
                  <c:v>cell6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ratio!$S$3:$S$38</c:f>
              <c:numCache/>
            </c:numRef>
          </c:xVal>
          <c:yVal>
            <c:numRef>
              <c:f>ratio!$Y$3:$Y$38</c:f>
              <c:numCache/>
            </c:numRef>
          </c:yVal>
          <c:smooth val="1"/>
        </c:ser>
        <c:axId val="54398418"/>
        <c:axId val="19823715"/>
      </c:scatterChart>
      <c:valAx>
        <c:axId val="54398418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23715"/>
        <c:crosses val="autoZero"/>
        <c:crossBetween val="midCat"/>
        <c:dispUnits/>
        <c:majorUnit val="100"/>
      </c:valAx>
      <c:valAx>
        <c:axId val="19823715"/>
        <c:scaling>
          <c:orientation val="minMax"/>
          <c:max val="1.5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Ratio (cerulean/citrin) a.u.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984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25"/>
          <c:y val="0.323"/>
          <c:w val="0.10375"/>
          <c:h val="0.3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normalized Ratio cit/cer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-0.00575"/>
          <c:w val="0.8255"/>
          <c:h val="0.9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ratio!$AR$2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ratio!$AS$3:$AS$42</c:f>
                <c:numCache>
                  <c:ptCount val="32"/>
                  <c:pt idx="0">
                    <c:v>0.07318710209059863</c:v>
                  </c:pt>
                  <c:pt idx="1">
                    <c:v>0.0727999098727716</c:v>
                  </c:pt>
                  <c:pt idx="2">
                    <c:v>0.06842165053935537</c:v>
                  </c:pt>
                  <c:pt idx="3">
                    <c:v>0.06596321056564368</c:v>
                  </c:pt>
                  <c:pt idx="4">
                    <c:v>0.0682614358052335</c:v>
                  </c:pt>
                  <c:pt idx="5">
                    <c:v>0.0681702007853262</c:v>
                  </c:pt>
                  <c:pt idx="6">
                    <c:v>0.0698052468846912</c:v>
                  </c:pt>
                  <c:pt idx="7">
                    <c:v>0.06860764635103728</c:v>
                  </c:pt>
                  <c:pt idx="8">
                    <c:v>0.06930321130397947</c:v>
                  </c:pt>
                  <c:pt idx="9">
                    <c:v>0.06450189643309401</c:v>
                  </c:pt>
                  <c:pt idx="10">
                    <c:v>0.061109723397322756</c:v>
                  </c:pt>
                  <c:pt idx="11">
                    <c:v>0.0629947328223848</c:v>
                  </c:pt>
                  <c:pt idx="12">
                    <c:v>0.06560870299373027</c:v>
                  </c:pt>
                  <c:pt idx="13">
                    <c:v>0.07032158729694635</c:v>
                  </c:pt>
                  <c:pt idx="14">
                    <c:v>0.06850979234468729</c:v>
                  </c:pt>
                  <c:pt idx="15">
                    <c:v>0.07152052085760167</c:v>
                  </c:pt>
                  <c:pt idx="16">
                    <c:v>0.06670250914092025</c:v>
                  </c:pt>
                  <c:pt idx="17">
                    <c:v>0.06568503479108805</c:v>
                  </c:pt>
                  <c:pt idx="18">
                    <c:v>0.061799176314152944</c:v>
                  </c:pt>
                  <c:pt idx="19">
                    <c:v>0.06391083284266406</c:v>
                  </c:pt>
                  <c:pt idx="20">
                    <c:v>0.07652054205635628</c:v>
                  </c:pt>
                  <c:pt idx="21">
                    <c:v>0.0803315474411482</c:v>
                  </c:pt>
                  <c:pt idx="22">
                    <c:v>0.05766240252392509</c:v>
                  </c:pt>
                  <c:pt idx="23">
                    <c:v>0.021327759711215737</c:v>
                  </c:pt>
                  <c:pt idx="24">
                    <c:v>0.010118310022501367</c:v>
                  </c:pt>
                  <c:pt idx="25">
                    <c:v>0.013821483685911995</c:v>
                  </c:pt>
                  <c:pt idx="26">
                    <c:v>0.003982785132925566</c:v>
                  </c:pt>
                  <c:pt idx="27">
                    <c:v>0.002545553903198437</c:v>
                  </c:pt>
                  <c:pt idx="28">
                    <c:v>0.004111577271851683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</c:numCache>
              </c:numRef>
            </c:plus>
            <c:minus>
              <c:numRef>
                <c:f>ratio!$AS$3:$AS$42</c:f>
                <c:numCache>
                  <c:ptCount val="32"/>
                  <c:pt idx="0">
                    <c:v>0.07318710209059863</c:v>
                  </c:pt>
                  <c:pt idx="1">
                    <c:v>0.0727999098727716</c:v>
                  </c:pt>
                  <c:pt idx="2">
                    <c:v>0.06842165053935537</c:v>
                  </c:pt>
                  <c:pt idx="3">
                    <c:v>0.06596321056564368</c:v>
                  </c:pt>
                  <c:pt idx="4">
                    <c:v>0.0682614358052335</c:v>
                  </c:pt>
                  <c:pt idx="5">
                    <c:v>0.0681702007853262</c:v>
                  </c:pt>
                  <c:pt idx="6">
                    <c:v>0.0698052468846912</c:v>
                  </c:pt>
                  <c:pt idx="7">
                    <c:v>0.06860764635103728</c:v>
                  </c:pt>
                  <c:pt idx="8">
                    <c:v>0.06930321130397947</c:v>
                  </c:pt>
                  <c:pt idx="9">
                    <c:v>0.06450189643309401</c:v>
                  </c:pt>
                  <c:pt idx="10">
                    <c:v>0.061109723397322756</c:v>
                  </c:pt>
                  <c:pt idx="11">
                    <c:v>0.0629947328223848</c:v>
                  </c:pt>
                  <c:pt idx="12">
                    <c:v>0.06560870299373027</c:v>
                  </c:pt>
                  <c:pt idx="13">
                    <c:v>0.07032158729694635</c:v>
                  </c:pt>
                  <c:pt idx="14">
                    <c:v>0.06850979234468729</c:v>
                  </c:pt>
                  <c:pt idx="15">
                    <c:v>0.07152052085760167</c:v>
                  </c:pt>
                  <c:pt idx="16">
                    <c:v>0.06670250914092025</c:v>
                  </c:pt>
                  <c:pt idx="17">
                    <c:v>0.06568503479108805</c:v>
                  </c:pt>
                  <c:pt idx="18">
                    <c:v>0.061799176314152944</c:v>
                  </c:pt>
                  <c:pt idx="19">
                    <c:v>0.06391083284266406</c:v>
                  </c:pt>
                  <c:pt idx="20">
                    <c:v>0.07652054205635628</c:v>
                  </c:pt>
                  <c:pt idx="21">
                    <c:v>0.0803315474411482</c:v>
                  </c:pt>
                  <c:pt idx="22">
                    <c:v>0.05766240252392509</c:v>
                  </c:pt>
                  <c:pt idx="23">
                    <c:v>0.021327759711215737</c:v>
                  </c:pt>
                  <c:pt idx="24">
                    <c:v>0.010118310022501367</c:v>
                  </c:pt>
                  <c:pt idx="25">
                    <c:v>0.013821483685911995</c:v>
                  </c:pt>
                  <c:pt idx="26">
                    <c:v>0.003982785132925566</c:v>
                  </c:pt>
                  <c:pt idx="27">
                    <c:v>0.002545553903198437</c:v>
                  </c:pt>
                  <c:pt idx="28">
                    <c:v>0.004111577271851683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ratio!$AK$3:$AK$34</c:f>
              <c:numCache/>
            </c:numRef>
          </c:xVal>
          <c:yVal>
            <c:numRef>
              <c:f>ratio!$AR$3:$AR$34</c:f>
              <c:numCache/>
            </c:numRef>
          </c:yVal>
          <c:smooth val="1"/>
        </c:ser>
        <c:axId val="44195708"/>
        <c:axId val="62217053"/>
      </c:scatterChart>
      <c:valAx>
        <c:axId val="44195708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17053"/>
        <c:crossesAt val="0.6000000000000002"/>
        <c:crossBetween val="midCat"/>
        <c:dispUnits/>
        <c:majorUnit val="100"/>
      </c:valAx>
      <c:valAx>
        <c:axId val="62217053"/>
        <c:scaling>
          <c:orientation val="minMax"/>
          <c:max val="1.1500000000000001"/>
          <c:min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Ratio (525/475) a.u.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95708"/>
        <c:crossesAt val="0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4675"/>
          <c:w val="0.132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Normalized Ratio cit/cer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-0.00575"/>
          <c:w val="0.8455"/>
          <c:h val="0.97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ratio!$AL$2</c:f>
              <c:strCache>
                <c:ptCount val="1"/>
                <c:pt idx="0">
                  <c:v>cell1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ratio!$AK$3:$AK$43</c:f>
              <c:numCache/>
            </c:numRef>
          </c:xVal>
          <c:yVal>
            <c:numRef>
              <c:f>ratio!$AL$3:$AL$43</c:f>
              <c:numCache/>
            </c:numRef>
          </c:yVal>
          <c:smooth val="1"/>
        </c:ser>
        <c:ser>
          <c:idx val="1"/>
          <c:order val="1"/>
          <c:tx>
            <c:strRef>
              <c:f>ratio!$AM$2</c:f>
              <c:strCache>
                <c:ptCount val="1"/>
                <c:pt idx="0">
                  <c:v>cell2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ratio!$AK$3:$AK$43</c:f>
              <c:numCache/>
            </c:numRef>
          </c:xVal>
          <c:yVal>
            <c:numRef>
              <c:f>ratio!$AM$3:$AM$43</c:f>
              <c:numCache/>
            </c:numRef>
          </c:yVal>
          <c:smooth val="1"/>
        </c:ser>
        <c:ser>
          <c:idx val="2"/>
          <c:order val="2"/>
          <c:tx>
            <c:strRef>
              <c:f>ratio!$AN$2</c:f>
              <c:strCache>
                <c:ptCount val="1"/>
                <c:pt idx="0">
                  <c:v>cell3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ratio!$AK$3:$AK$43</c:f>
              <c:numCache/>
            </c:numRef>
          </c:xVal>
          <c:yVal>
            <c:numRef>
              <c:f>ratio!$AN$3:$AN$43</c:f>
              <c:numCache/>
            </c:numRef>
          </c:yVal>
          <c:smooth val="1"/>
        </c:ser>
        <c:ser>
          <c:idx val="3"/>
          <c:order val="3"/>
          <c:tx>
            <c:strRef>
              <c:f>ratio!$AO$2</c:f>
              <c:strCache>
                <c:ptCount val="1"/>
                <c:pt idx="0">
                  <c:v>cell4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ratio!$AK$3:$AK$43</c:f>
              <c:numCache/>
            </c:numRef>
          </c:xVal>
          <c:yVal>
            <c:numRef>
              <c:f>ratio!$AO$3:$AO$43</c:f>
              <c:numCache/>
            </c:numRef>
          </c:yVal>
          <c:smooth val="1"/>
        </c:ser>
        <c:ser>
          <c:idx val="4"/>
          <c:order val="4"/>
          <c:tx>
            <c:strRef>
              <c:f>ratio!$AP$2</c:f>
              <c:strCache>
                <c:ptCount val="1"/>
                <c:pt idx="0">
                  <c:v>cell5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ratio!$AK$3:$AK$43</c:f>
              <c:numCache/>
            </c:numRef>
          </c:xVal>
          <c:yVal>
            <c:numRef>
              <c:f>ratio!$AP$3:$AP$43</c:f>
              <c:numCache/>
            </c:numRef>
          </c:yVal>
          <c:smooth val="1"/>
        </c:ser>
        <c:ser>
          <c:idx val="5"/>
          <c:order val="5"/>
          <c:tx>
            <c:strRef>
              <c:f>ratio!$AQ$2</c:f>
              <c:strCache>
                <c:ptCount val="1"/>
                <c:pt idx="0">
                  <c:v>cell6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ratio!$AK$3:$AK$43</c:f>
              <c:numCache/>
            </c:numRef>
          </c:xVal>
          <c:yVal>
            <c:numRef>
              <c:f>ratio!$AQ$3:$AQ$43</c:f>
              <c:numCache/>
            </c:numRef>
          </c:yVal>
          <c:smooth val="1"/>
        </c:ser>
        <c:axId val="23082566"/>
        <c:axId val="6416503"/>
      </c:scatterChart>
      <c:valAx>
        <c:axId val="2308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6503"/>
        <c:crosses val="autoZero"/>
        <c:crossBetween val="midCat"/>
        <c:dispUnits/>
        <c:majorUnit val="100"/>
      </c:valAx>
      <c:valAx>
        <c:axId val="6416503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Ratio (525/475) a.u.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25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25"/>
          <c:y val="0.323"/>
          <c:w val="0.10375"/>
          <c:h val="0.3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2</xdr:row>
      <xdr:rowOff>133350</xdr:rowOff>
    </xdr:from>
    <xdr:to>
      <xdr:col>35</xdr:col>
      <xdr:colOff>590550</xdr:colOff>
      <xdr:row>23</xdr:row>
      <xdr:rowOff>171450</xdr:rowOff>
    </xdr:to>
    <xdr:graphicFrame>
      <xdr:nvGraphicFramePr>
        <xdr:cNvPr id="1" name="Grafiek 1"/>
        <xdr:cNvGraphicFramePr/>
      </xdr:nvGraphicFramePr>
      <xdr:xfrm>
        <a:off x="15868650" y="514350"/>
        <a:ext cx="6057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25</xdr:row>
      <xdr:rowOff>0</xdr:rowOff>
    </xdr:from>
    <xdr:to>
      <xdr:col>35</xdr:col>
      <xdr:colOff>571500</xdr:colOff>
      <xdr:row>46</xdr:row>
      <xdr:rowOff>38100</xdr:rowOff>
    </xdr:to>
    <xdr:graphicFrame>
      <xdr:nvGraphicFramePr>
        <xdr:cNvPr id="2" name="Grafiek 1"/>
        <xdr:cNvGraphicFramePr/>
      </xdr:nvGraphicFramePr>
      <xdr:xfrm>
        <a:off x="15849600" y="4762500"/>
        <a:ext cx="60579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0</xdr:colOff>
      <xdr:row>48</xdr:row>
      <xdr:rowOff>0</xdr:rowOff>
    </xdr:from>
    <xdr:to>
      <xdr:col>35</xdr:col>
      <xdr:colOff>571500</xdr:colOff>
      <xdr:row>69</xdr:row>
      <xdr:rowOff>38100</xdr:rowOff>
    </xdr:to>
    <xdr:graphicFrame>
      <xdr:nvGraphicFramePr>
        <xdr:cNvPr id="3" name="Grafiek 1"/>
        <xdr:cNvGraphicFramePr/>
      </xdr:nvGraphicFramePr>
      <xdr:xfrm>
        <a:off x="15849600" y="9144000"/>
        <a:ext cx="6057900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"/>
  <sheetViews>
    <sheetView tabSelected="1" zoomScale="60" zoomScaleNormal="60" zoomScalePageLayoutView="0" workbookViewId="0" topLeftCell="C1">
      <selection activeCell="AL3" sqref="AL3"/>
    </sheetView>
  </sheetViews>
  <sheetFormatPr defaultColWidth="9.140625" defaultRowHeight="15"/>
  <sheetData>
    <row r="1" spans="1:37" ht="15">
      <c r="A1" s="6"/>
      <c r="B1" s="6" t="s">
        <v>1</v>
      </c>
      <c r="C1" s="6"/>
      <c r="D1" s="6"/>
      <c r="E1" s="6"/>
      <c r="F1" s="6"/>
      <c r="G1" s="6"/>
      <c r="H1" s="6"/>
      <c r="J1" s="5" t="s">
        <v>0</v>
      </c>
      <c r="K1" s="5"/>
      <c r="L1" s="5"/>
      <c r="M1" s="5"/>
      <c r="N1" s="5"/>
      <c r="O1" s="5"/>
      <c r="P1" s="5"/>
      <c r="Q1" s="5"/>
      <c r="S1" s="1" t="s">
        <v>12</v>
      </c>
      <c r="T1" s="1"/>
      <c r="U1" s="1"/>
      <c r="V1" s="1"/>
      <c r="W1" s="1"/>
      <c r="X1" s="1"/>
      <c r="Y1" s="1"/>
      <c r="Z1" s="1"/>
      <c r="AK1" t="s">
        <v>2</v>
      </c>
    </row>
    <row r="2" spans="1:45" ht="15">
      <c r="A2" s="6" t="s">
        <v>3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 t="s">
        <v>4</v>
      </c>
      <c r="J2" s="5" t="s">
        <v>3</v>
      </c>
      <c r="K2" s="5">
        <v>1</v>
      </c>
      <c r="L2" s="5">
        <v>2</v>
      </c>
      <c r="M2" s="5">
        <v>3</v>
      </c>
      <c r="N2" s="5">
        <v>4</v>
      </c>
      <c r="O2" s="5">
        <v>5</v>
      </c>
      <c r="P2" s="5">
        <v>6</v>
      </c>
      <c r="Q2" s="5" t="s">
        <v>4</v>
      </c>
      <c r="S2" s="1" t="s">
        <v>5</v>
      </c>
      <c r="T2" s="1" t="s">
        <v>6</v>
      </c>
      <c r="U2" s="1" t="s">
        <v>7</v>
      </c>
      <c r="V2" s="1" t="s">
        <v>8</v>
      </c>
      <c r="W2" s="1" t="s">
        <v>9</v>
      </c>
      <c r="X2" s="1" t="s">
        <v>10</v>
      </c>
      <c r="Y2" s="1" t="s">
        <v>11</v>
      </c>
      <c r="Z2" s="1"/>
      <c r="AK2" t="s">
        <v>5</v>
      </c>
      <c r="AL2" t="str">
        <f aca="true" t="shared" si="0" ref="AL2:AQ2">T2</f>
        <v>cell1</v>
      </c>
      <c r="AM2" t="str">
        <f t="shared" si="0"/>
        <v>cell2</v>
      </c>
      <c r="AN2" t="str">
        <f t="shared" si="0"/>
        <v>cell3</v>
      </c>
      <c r="AO2" t="str">
        <f t="shared" si="0"/>
        <v>cell4</v>
      </c>
      <c r="AP2" t="str">
        <f t="shared" si="0"/>
        <v>cell5</v>
      </c>
      <c r="AQ2" t="str">
        <f t="shared" si="0"/>
        <v>cell6</v>
      </c>
      <c r="AR2" t="s">
        <v>13</v>
      </c>
      <c r="AS2" t="s">
        <v>14</v>
      </c>
    </row>
    <row r="3" spans="1:45" ht="15">
      <c r="A3">
        <v>1</v>
      </c>
      <c r="B3">
        <f>IF('raw data'!C3="","",'raw data'!C3)</f>
        <v>133.83095</v>
      </c>
      <c r="C3">
        <f>IF('raw data'!H3="","",'raw data'!H3)</f>
        <v>31.486841</v>
      </c>
      <c r="D3">
        <f>IF('raw data'!M3="","",'raw data'!M3)</f>
        <v>39.723682</v>
      </c>
      <c r="E3">
        <f>IF('raw data'!R3="","",'raw data'!R3)</f>
      </c>
      <c r="F3">
        <f>IF('raw data'!W3="","",'raw data'!W3)</f>
      </c>
      <c r="G3">
        <f>IF('raw data'!AB3="","",'raw data'!AB3)</f>
      </c>
      <c r="H3">
        <f>IF('raw data'!AG3="","",'raw data'!AG3)</f>
        <v>1.1017729</v>
      </c>
      <c r="K3">
        <f>IF('raw data'!D3="","",'raw data'!D3)</f>
        <v>142.45714</v>
      </c>
      <c r="L3">
        <f>IF('raw data'!I3="","",'raw data'!I3)</f>
        <v>36.140976</v>
      </c>
      <c r="M3">
        <f>IF('raw data'!N3="","",'raw data'!N3)</f>
        <v>45.917294</v>
      </c>
      <c r="N3">
        <f>IF('raw data'!S3="","",'raw data'!S3)</f>
      </c>
      <c r="O3">
        <f>IF('raw data'!X3="","",'raw data'!X3)</f>
      </c>
      <c r="P3">
        <f>IF('raw data'!AC3="","",'raw data'!AC3)</f>
      </c>
      <c r="Q3">
        <f>IF('raw data'!AH3="","",'raw data'!AH3)</f>
        <v>1.1177975</v>
      </c>
      <c r="S3">
        <v>0</v>
      </c>
      <c r="T3">
        <f>IF(B3="","",(B3-$H3)/(K3-$Q3))</f>
        <v>0.9390816085054309</v>
      </c>
      <c r="U3">
        <f aca="true" t="shared" si="1" ref="U3:Y18">IF(C3="","",(C3-$H3)/(L3-$Q3))</f>
        <v>0.8675702606489585</v>
      </c>
      <c r="V3">
        <f t="shared" si="1"/>
        <v>0.8621058743372261</v>
      </c>
      <c r="W3">
        <f t="shared" si="1"/>
      </c>
      <c r="X3">
        <f t="shared" si="1"/>
      </c>
      <c r="Y3">
        <f t="shared" si="1"/>
      </c>
      <c r="AK3">
        <v>0</v>
      </c>
      <c r="AL3">
        <f>IF(T3="","",AVERAGE(T3:T5)/AVERAGE(T$32:T$34))</f>
        <v>0.7744213415956773</v>
      </c>
      <c r="AM3">
        <f>IF(U3="","",AVERAGE(U3:U5)/AVERAGE(U$32:U$34))</f>
        <v>0.9070197396663195</v>
      </c>
      <c r="AN3">
        <f>IF(V3="","",AVERAGE(V3:V5)/AVERAGE(V$32:V$34))</f>
        <v>0.894407637396271</v>
      </c>
      <c r="AO3">
        <f>IF(W3="","",AVERAGE(W3:W5)/AVERAGE(W$32:W$34))</f>
      </c>
      <c r="AP3">
        <f>IF(X3="","",AVERAGE(X3:X5)/AVERAGE(X$32:X$34))</f>
      </c>
      <c r="AQ3">
        <f>IF(Y3="","",AVERAGE(Y3:Y5)/AVERAGE(Y$32:Y$34))</f>
      </c>
      <c r="AR3">
        <f>AVERAGE(AL3:AQ3)</f>
        <v>0.8586162395527559</v>
      </c>
      <c r="AS3">
        <f>STDEV(AL3:AQ3)</f>
        <v>0.07318710209059863</v>
      </c>
    </row>
    <row r="4" spans="1:45" ht="15">
      <c r="A4">
        <v>2</v>
      </c>
      <c r="B4">
        <f>IF('raw data'!C4="","",'raw data'!C4)</f>
        <v>127.46667</v>
      </c>
      <c r="C4">
        <f>IF('raw data'!H4="","",'raw data'!H4)</f>
        <v>30.729322</v>
      </c>
      <c r="D4">
        <f>IF('raw data'!M4="","",'raw data'!M4)</f>
        <v>38.398495</v>
      </c>
      <c r="E4">
        <f>IF('raw data'!R4="","",'raw data'!R4)</f>
      </c>
      <c r="F4">
        <f>IF('raw data'!W4="","",'raw data'!W4)</f>
      </c>
      <c r="G4">
        <f>IF('raw data'!AB4="","",'raw data'!AB4)</f>
      </c>
      <c r="H4">
        <f>IF('raw data'!AG4="","",'raw data'!AG4)</f>
        <v>1.1029662</v>
      </c>
      <c r="K4">
        <f>IF('raw data'!D4="","",'raw data'!D4)</f>
        <v>135.0119</v>
      </c>
      <c r="L4">
        <f>IF('raw data'!I4="","",'raw data'!I4)</f>
        <v>34.088345</v>
      </c>
      <c r="M4">
        <f>IF('raw data'!N4="","",'raw data'!N4)</f>
        <v>44.55263</v>
      </c>
      <c r="N4">
        <f>IF('raw data'!S4="","",'raw data'!S4)</f>
      </c>
      <c r="O4">
        <f>IF('raw data'!X4="","",'raw data'!X4)</f>
      </c>
      <c r="P4">
        <f>IF('raw data'!AC4="","",'raw data'!AC4)</f>
      </c>
      <c r="Q4">
        <f>IF('raw data'!AH4="","",'raw data'!AH4)</f>
        <v>1.1203545</v>
      </c>
      <c r="S4">
        <v>20</v>
      </c>
      <c r="T4">
        <f aca="true" t="shared" si="2" ref="T4:T38">IF(B4="","",(B4-$H4)/(K4-$Q4))</f>
        <v>0.9437765717627032</v>
      </c>
      <c r="U4">
        <f t="shared" si="1"/>
        <v>0.8986400247840401</v>
      </c>
      <c r="V4">
        <f t="shared" si="1"/>
        <v>0.858705383741637</v>
      </c>
      <c r="W4">
        <f t="shared" si="1"/>
      </c>
      <c r="X4">
        <f t="shared" si="1"/>
      </c>
      <c r="Y4">
        <f t="shared" si="1"/>
      </c>
      <c r="AK4">
        <v>20</v>
      </c>
      <c r="AL4">
        <f aca="true" t="shared" si="3" ref="AL4:AL32">IF(T4="","",AVERAGE(T4:T6)/AVERAGE(T$32:T$34))</f>
        <v>0.774035912147367</v>
      </c>
      <c r="AM4">
        <f aca="true" t="shared" si="4" ref="AM4:AM32">IF(U4="","",AVERAGE(U4:U6)/AVERAGE(U$32:U$34))</f>
        <v>0.9095674525190008</v>
      </c>
      <c r="AN4">
        <f aca="true" t="shared" si="5" ref="AN4:AO19">IF(V4="","",AVERAGE(V4:V6)/AVERAGE(V$32:V$34))</f>
        <v>0.8878764238497692</v>
      </c>
      <c r="AO4">
        <f t="shared" si="5"/>
      </c>
      <c r="AP4">
        <f aca="true" t="shared" si="6" ref="AP4:AP32">IF(X4="","",AVERAGE(X4:X6)/AVERAGE(X$32:X$34))</f>
      </c>
      <c r="AQ4">
        <f aca="true" t="shared" si="7" ref="AQ4:AQ32">IF(Y4="","",AVERAGE(Y4:Y6)/AVERAGE(Y$32:Y$34))</f>
      </c>
      <c r="AR4">
        <f aca="true" t="shared" si="8" ref="AR4:AR32">AVERAGE(AL4:AQ4)</f>
        <v>0.857159929505379</v>
      </c>
      <c r="AS4">
        <f aca="true" t="shared" si="9" ref="AS4:AS32">STDEV(AL4:AQ4)</f>
        <v>0.0727999098727716</v>
      </c>
    </row>
    <row r="5" spans="1:45" ht="15">
      <c r="A5">
        <v>3</v>
      </c>
      <c r="B5">
        <f>IF('raw data'!C5="","",'raw data'!C5)</f>
        <v>124.53571</v>
      </c>
      <c r="C5">
        <f>IF('raw data'!H5="","",'raw data'!H5)</f>
        <v>30.554512</v>
      </c>
      <c r="D5">
        <f>IF('raw data'!M5="","",'raw data'!M5)</f>
        <v>36.56579</v>
      </c>
      <c r="E5">
        <f>IF('raw data'!R5="","",'raw data'!R5)</f>
      </c>
      <c r="F5">
        <f>IF('raw data'!W5="","",'raw data'!W5)</f>
      </c>
      <c r="G5">
        <f>IF('raw data'!AB5="","",'raw data'!AB5)</f>
      </c>
      <c r="H5">
        <f>IF('raw data'!AG5="","",'raw data'!AG5)</f>
        <v>1.1085919</v>
      </c>
      <c r="K5">
        <f>IF('raw data'!D5="","",'raw data'!D5)</f>
        <v>131.94048</v>
      </c>
      <c r="L5">
        <f>IF('raw data'!I5="","",'raw data'!I5)</f>
        <v>33.830826</v>
      </c>
      <c r="M5">
        <f>IF('raw data'!N5="","",'raw data'!N5)</f>
        <v>42.823307</v>
      </c>
      <c r="N5">
        <f>IF('raw data'!S5="","",'raw data'!S5)</f>
      </c>
      <c r="O5">
        <f>IF('raw data'!X5="","",'raw data'!X5)</f>
      </c>
      <c r="P5">
        <f>IF('raw data'!AC5="","",'raw data'!AC5)</f>
      </c>
      <c r="Q5">
        <f>IF('raw data'!AH5="","",'raw data'!AH5)</f>
        <v>1.1317763</v>
      </c>
      <c r="S5">
        <v>40</v>
      </c>
      <c r="T5">
        <f t="shared" si="2"/>
        <v>0.9435696143207022</v>
      </c>
      <c r="U5">
        <f t="shared" si="1"/>
        <v>0.90051302316593</v>
      </c>
      <c r="V5">
        <f t="shared" si="1"/>
        <v>0.8504652504879125</v>
      </c>
      <c r="W5">
        <f t="shared" si="1"/>
      </c>
      <c r="X5">
        <f t="shared" si="1"/>
      </c>
      <c r="Y5">
        <f t="shared" si="1"/>
      </c>
      <c r="AK5">
        <v>40</v>
      </c>
      <c r="AL5">
        <f t="shared" si="3"/>
        <v>0.7744318647105751</v>
      </c>
      <c r="AM5">
        <f t="shared" si="4"/>
        <v>0.9012072102957346</v>
      </c>
      <c r="AN5">
        <f t="shared" si="5"/>
        <v>0.882435404651643</v>
      </c>
      <c r="AO5">
        <f aca="true" t="shared" si="10" ref="AO5:AO32">IF(W5="","",AVERAGE(W5:W7)/AVERAGE(W$32:W$34))</f>
      </c>
      <c r="AP5">
        <f t="shared" si="6"/>
      </c>
      <c r="AQ5">
        <f t="shared" si="7"/>
      </c>
      <c r="AR5">
        <f t="shared" si="8"/>
        <v>0.8526914932193176</v>
      </c>
      <c r="AS5">
        <f t="shared" si="9"/>
        <v>0.06842165053935537</v>
      </c>
    </row>
    <row r="6" spans="1:45" ht="15">
      <c r="A6">
        <v>4</v>
      </c>
      <c r="B6">
        <f>IF('raw data'!C6="","",'raw data'!C6)</f>
        <v>126.3381</v>
      </c>
      <c r="C6">
        <f>IF('raw data'!H6="","",'raw data'!H6)</f>
        <v>29.894737</v>
      </c>
      <c r="D6">
        <f>IF('raw data'!M6="","",'raw data'!M6)</f>
        <v>37.031956</v>
      </c>
      <c r="E6">
        <f>IF('raw data'!R6="","",'raw data'!R6)</f>
      </c>
      <c r="F6">
        <f>IF('raw data'!W6="","",'raw data'!W6)</f>
      </c>
      <c r="G6">
        <f>IF('raw data'!AB6="","",'raw data'!AB6)</f>
      </c>
      <c r="H6">
        <f>IF('raw data'!AG6="","",'raw data'!AG6)</f>
        <v>1.1031368</v>
      </c>
      <c r="K6">
        <f>IF('raw data'!D6="","",'raw data'!D6)</f>
        <v>134.69048</v>
      </c>
      <c r="L6">
        <f>IF('raw data'!I6="","",'raw data'!I6)</f>
        <v>34.033836</v>
      </c>
      <c r="M6">
        <f>IF('raw data'!N6="","",'raw data'!N6)</f>
        <v>43.734962</v>
      </c>
      <c r="N6">
        <f>IF('raw data'!S6="","",'raw data'!S6)</f>
      </c>
      <c r="O6">
        <f>IF('raw data'!X6="","",'raw data'!X6)</f>
      </c>
      <c r="P6">
        <f>IF('raw data'!AC6="","",'raw data'!AC6)</f>
      </c>
      <c r="Q6">
        <f>IF('raw data'!AH6="","",'raw data'!AH6)</f>
        <v>1.1314354</v>
      </c>
      <c r="S6">
        <v>60</v>
      </c>
      <c r="T6">
        <f t="shared" si="2"/>
        <v>0.9376748955869663</v>
      </c>
      <c r="U6">
        <f t="shared" si="1"/>
        <v>0.8750607759605236</v>
      </c>
      <c r="V6">
        <f t="shared" si="1"/>
        <v>0.843329697499737</v>
      </c>
      <c r="W6">
        <f t="shared" si="1"/>
      </c>
      <c r="X6">
        <f t="shared" si="1"/>
      </c>
      <c r="Y6">
        <f t="shared" si="1"/>
      </c>
      <c r="AK6">
        <v>60</v>
      </c>
      <c r="AL6">
        <f t="shared" si="3"/>
        <v>0.7712247298453392</v>
      </c>
      <c r="AM6">
        <f t="shared" si="4"/>
        <v>0.8918547422980476</v>
      </c>
      <c r="AN6">
        <f t="shared" si="5"/>
        <v>0.8777970113495013</v>
      </c>
      <c r="AO6">
        <f t="shared" si="10"/>
      </c>
      <c r="AP6">
        <f t="shared" si="6"/>
      </c>
      <c r="AQ6">
        <f t="shared" si="7"/>
      </c>
      <c r="AR6">
        <f t="shared" si="8"/>
        <v>0.8469588278309628</v>
      </c>
      <c r="AS6">
        <f t="shared" si="9"/>
        <v>0.06596321056564368</v>
      </c>
    </row>
    <row r="7" spans="1:45" ht="15">
      <c r="A7">
        <v>5</v>
      </c>
      <c r="B7">
        <f>IF('raw data'!C7="","",'raw data'!C7)</f>
        <v>125.46191</v>
      </c>
      <c r="C7">
        <f>IF('raw data'!H7="","",'raw data'!H7)</f>
        <v>29.793234</v>
      </c>
      <c r="D7">
        <f>IF('raw data'!M7="","",'raw data'!M7)</f>
        <v>36.43609</v>
      </c>
      <c r="E7">
        <f>IF('raw data'!R7="","",'raw data'!R7)</f>
      </c>
      <c r="F7">
        <f>IF('raw data'!W7="","",'raw data'!W7)</f>
      </c>
      <c r="G7">
        <f>IF('raw data'!AB7="","",'raw data'!AB7)</f>
      </c>
      <c r="H7">
        <f>IF('raw data'!AG7="","",'raw data'!AG7)</f>
        <v>1.0981929</v>
      </c>
      <c r="K7">
        <f>IF('raw data'!D7="","",'raw data'!D7)</f>
        <v>132.7</v>
      </c>
      <c r="L7">
        <f>IF('raw data'!I7="","",'raw data'!I7)</f>
        <v>33.958645</v>
      </c>
      <c r="M7">
        <f>IF('raw data'!N7="","",'raw data'!N7)</f>
        <v>43.045113</v>
      </c>
      <c r="N7">
        <f>IF('raw data'!S7="","",'raw data'!S7)</f>
      </c>
      <c r="O7">
        <f>IF('raw data'!X7="","",'raw data'!X7)</f>
      </c>
      <c r="P7">
        <f>IF('raw data'!AC7="","",'raw data'!AC7)</f>
      </c>
      <c r="Q7">
        <f>IF('raw data'!AH7="","",'raw data'!AH7)</f>
        <v>1.1290487</v>
      </c>
      <c r="S7">
        <v>80</v>
      </c>
      <c r="T7">
        <f t="shared" si="2"/>
        <v>0.9452216911956006</v>
      </c>
      <c r="U7">
        <f t="shared" si="1"/>
        <v>0.8740601266546797</v>
      </c>
      <c r="V7">
        <f t="shared" si="1"/>
        <v>0.8430633383678628</v>
      </c>
      <c r="W7">
        <f t="shared" si="1"/>
      </c>
      <c r="X7">
        <f t="shared" si="1"/>
      </c>
      <c r="Y7">
        <f t="shared" si="1"/>
      </c>
      <c r="AK7">
        <v>80</v>
      </c>
      <c r="AL7">
        <f t="shared" si="3"/>
        <v>0.7678689256181344</v>
      </c>
      <c r="AM7">
        <f t="shared" si="4"/>
        <v>0.893562170091174</v>
      </c>
      <c r="AN7">
        <f t="shared" si="5"/>
        <v>0.8768650557063806</v>
      </c>
      <c r="AO7">
        <f t="shared" si="10"/>
      </c>
      <c r="AP7">
        <f t="shared" si="6"/>
      </c>
      <c r="AQ7">
        <f t="shared" si="7"/>
      </c>
      <c r="AR7">
        <f t="shared" si="8"/>
        <v>0.8460987171385629</v>
      </c>
      <c r="AS7">
        <f t="shared" si="9"/>
        <v>0.0682614358052335</v>
      </c>
    </row>
    <row r="8" spans="1:45" ht="15">
      <c r="A8">
        <v>6</v>
      </c>
      <c r="B8">
        <f>IF('raw data'!C8="","",'raw data'!C8)</f>
        <v>125.545235</v>
      </c>
      <c r="C8">
        <f>IF('raw data'!H8="","",'raw data'!H8)</f>
        <v>29.360903</v>
      </c>
      <c r="D8">
        <f>IF('raw data'!M8="","",'raw data'!M8)</f>
        <v>36.4906</v>
      </c>
      <c r="E8">
        <f>IF('raw data'!R8="","",'raw data'!R8)</f>
      </c>
      <c r="F8">
        <f>IF('raw data'!W8="","",'raw data'!W8)</f>
      </c>
      <c r="G8">
        <f>IF('raw data'!AB8="","",'raw data'!AB8)</f>
      </c>
      <c r="H8">
        <f>IF('raw data'!AG8="","",'raw data'!AG8)</f>
        <v>1.1073985</v>
      </c>
      <c r="K8">
        <f>IF('raw data'!D8="","",'raw data'!D8)</f>
        <v>134.67143</v>
      </c>
      <c r="L8">
        <f>IF('raw data'!I8="","",'raw data'!I8)</f>
        <v>33.49812</v>
      </c>
      <c r="M8">
        <f>IF('raw data'!N8="","",'raw data'!N8)</f>
        <v>43.402256</v>
      </c>
      <c r="N8">
        <f>IF('raw data'!S8="","",'raw data'!S8)</f>
      </c>
      <c r="O8">
        <f>IF('raw data'!X8="","",'raw data'!X8)</f>
      </c>
      <c r="P8">
        <f>IF('raw data'!AC8="","",'raw data'!AC8)</f>
      </c>
      <c r="Q8">
        <f>IF('raw data'!AH8="","",'raw data'!AH8)</f>
        <v>1.1350154</v>
      </c>
      <c r="S8">
        <v>100</v>
      </c>
      <c r="T8">
        <f t="shared" si="2"/>
        <v>0.9318644421654256</v>
      </c>
      <c r="U8">
        <f t="shared" si="1"/>
        <v>0.8730158879750988</v>
      </c>
      <c r="V8">
        <f t="shared" si="1"/>
        <v>0.8371306240417312</v>
      </c>
      <c r="W8">
        <f t="shared" si="1"/>
      </c>
      <c r="X8">
        <f t="shared" si="1"/>
      </c>
      <c r="Y8">
        <f t="shared" si="1"/>
      </c>
      <c r="AK8">
        <v>100</v>
      </c>
      <c r="AL8">
        <f t="shared" si="3"/>
        <v>0.7651351770038495</v>
      </c>
      <c r="AM8">
        <f t="shared" si="4"/>
        <v>0.8896061113579214</v>
      </c>
      <c r="AN8">
        <f t="shared" si="5"/>
        <v>0.8755553793270217</v>
      </c>
      <c r="AO8">
        <f t="shared" si="10"/>
      </c>
      <c r="AP8">
        <f t="shared" si="6"/>
      </c>
      <c r="AQ8">
        <f t="shared" si="7"/>
      </c>
      <c r="AR8">
        <f t="shared" si="8"/>
        <v>0.8434322225629308</v>
      </c>
      <c r="AS8">
        <f t="shared" si="9"/>
        <v>0.0681702007853262</v>
      </c>
    </row>
    <row r="9" spans="1:45" ht="15">
      <c r="A9">
        <v>7</v>
      </c>
      <c r="B9">
        <f>IF('raw data'!C9="","",'raw data'!C9)</f>
        <v>123.045235</v>
      </c>
      <c r="C9">
        <f>IF('raw data'!H9="","",'raw data'!H9)</f>
        <v>29.110903</v>
      </c>
      <c r="D9">
        <f>IF('raw data'!M9="","",'raw data'!M9)</f>
        <v>35.984962</v>
      </c>
      <c r="E9">
        <f>IF('raw data'!R9="","",'raw data'!R9)</f>
      </c>
      <c r="F9">
        <f>IF('raw data'!W9="","",'raw data'!W9)</f>
      </c>
      <c r="G9">
        <f>IF('raw data'!AB9="","",'raw data'!AB9)</f>
      </c>
      <c r="H9">
        <f>IF('raw data'!AG9="","",'raw data'!AG9)</f>
        <v>1.1142175</v>
      </c>
      <c r="K9">
        <f>IF('raw data'!D9="","",'raw data'!D9)</f>
        <v>132.89047</v>
      </c>
      <c r="L9">
        <f>IF('raw data'!I9="","",'raw data'!I9)</f>
        <v>32.945488</v>
      </c>
      <c r="M9">
        <f>IF('raw data'!N9="","",'raw data'!N9)</f>
        <v>42.614662</v>
      </c>
      <c r="N9">
        <f>IF('raw data'!S9="","",'raw data'!S9)</f>
      </c>
      <c r="O9">
        <f>IF('raw data'!X9="","",'raw data'!X9)</f>
      </c>
      <c r="P9">
        <f>IF('raw data'!AC9="","",'raw data'!AC9)</f>
      </c>
      <c r="Q9">
        <f>IF('raw data'!AH9="","",'raw data'!AH9)</f>
        <v>1.1339926</v>
      </c>
      <c r="S9">
        <v>120</v>
      </c>
      <c r="T9">
        <f>IF(B9="","",(B9-$H9)/(K9-$Q9))</f>
        <v>0.9254271205948317</v>
      </c>
      <c r="U9">
        <f t="shared" si="1"/>
        <v>0.8800807741971163</v>
      </c>
      <c r="V9">
        <f t="shared" si="1"/>
        <v>0.8406504765807853</v>
      </c>
      <c r="W9">
        <f t="shared" si="1"/>
      </c>
      <c r="X9">
        <f t="shared" si="1"/>
      </c>
      <c r="Y9">
        <f t="shared" si="1"/>
      </c>
      <c r="AK9">
        <v>120</v>
      </c>
      <c r="AL9">
        <f t="shared" si="3"/>
        <v>0.7588422497594098</v>
      </c>
      <c r="AM9">
        <f t="shared" si="4"/>
        <v>0.8834115222165229</v>
      </c>
      <c r="AN9">
        <f t="shared" si="5"/>
        <v>0.8757180001690053</v>
      </c>
      <c r="AO9">
        <f t="shared" si="10"/>
      </c>
      <c r="AP9">
        <f t="shared" si="6"/>
      </c>
      <c r="AQ9">
        <f t="shared" si="7"/>
      </c>
      <c r="AR9">
        <f t="shared" si="8"/>
        <v>0.8393239240483127</v>
      </c>
      <c r="AS9">
        <f t="shared" si="9"/>
        <v>0.0698052468846912</v>
      </c>
    </row>
    <row r="10" spans="1:45" ht="15">
      <c r="A10">
        <v>8</v>
      </c>
      <c r="B10">
        <f>IF('raw data'!C10="","",'raw data'!C10)</f>
        <v>121.49048</v>
      </c>
      <c r="C10">
        <f>IF('raw data'!H10="","",'raw data'!H10)</f>
        <v>28.31391</v>
      </c>
      <c r="D10">
        <f>IF('raw data'!M10="","",'raw data'!M10)</f>
        <v>35.7688</v>
      </c>
      <c r="E10">
        <f>IF('raw data'!R10="","",'raw data'!R10)</f>
      </c>
      <c r="F10">
        <f>IF('raw data'!W10="","",'raw data'!W10)</f>
      </c>
      <c r="G10">
        <f>IF('raw data'!AB10="","",'raw data'!AB10)</f>
      </c>
      <c r="H10">
        <f>IF('raw data'!AG10="","",'raw data'!AG10)</f>
        <v>1.1016024</v>
      </c>
      <c r="K10">
        <f>IF('raw data'!D10="","",'raw data'!D10)</f>
        <v>129.85</v>
      </c>
      <c r="L10">
        <f>IF('raw data'!I10="","",'raw data'!I10)</f>
        <v>32.67857</v>
      </c>
      <c r="M10">
        <f>IF('raw data'!N10="","",'raw data'!N10)</f>
        <v>42.43045</v>
      </c>
      <c r="N10">
        <f>IF('raw data'!S10="","",'raw data'!S10)</f>
      </c>
      <c r="O10">
        <f>IF('raw data'!X10="","",'raw data'!X10)</f>
      </c>
      <c r="P10">
        <f>IF('raw data'!AC10="","",'raw data'!AC10)</f>
      </c>
      <c r="Q10">
        <f>IF('raw data'!AH10="","",'raw data'!AH10)</f>
        <v>1.1254689</v>
      </c>
      <c r="S10">
        <v>140</v>
      </c>
      <c r="T10">
        <f t="shared" si="2"/>
        <v>0.9352442504255507</v>
      </c>
      <c r="U10">
        <f t="shared" si="1"/>
        <v>0.8624289420477913</v>
      </c>
      <c r="V10">
        <f t="shared" si="1"/>
        <v>0.8392982317573316</v>
      </c>
      <c r="W10">
        <f t="shared" si="1"/>
      </c>
      <c r="X10">
        <f t="shared" si="1"/>
      </c>
      <c r="Y10">
        <f t="shared" si="1"/>
      </c>
      <c r="AK10">
        <v>140</v>
      </c>
      <c r="AL10">
        <f t="shared" si="3"/>
        <v>0.7573631329328473</v>
      </c>
      <c r="AM10">
        <f t="shared" si="4"/>
        <v>0.8801084392891464</v>
      </c>
      <c r="AN10">
        <f t="shared" si="5"/>
        <v>0.871850941566956</v>
      </c>
      <c r="AO10">
        <f t="shared" si="10"/>
      </c>
      <c r="AP10">
        <f t="shared" si="6"/>
      </c>
      <c r="AQ10">
        <f t="shared" si="7"/>
      </c>
      <c r="AR10">
        <f t="shared" si="8"/>
        <v>0.8364408379296498</v>
      </c>
      <c r="AS10">
        <f t="shared" si="9"/>
        <v>0.06860764635103728</v>
      </c>
    </row>
    <row r="11" spans="1:45" ht="15">
      <c r="A11">
        <v>9</v>
      </c>
      <c r="B11">
        <f>IF('raw data'!C11="","",'raw data'!C11)</f>
        <v>121.04762</v>
      </c>
      <c r="C11">
        <f>IF('raw data'!H11="","",'raw data'!H11)</f>
        <v>27.958647</v>
      </c>
      <c r="D11">
        <f>IF('raw data'!M11="","",'raw data'!M11)</f>
        <v>35.806393</v>
      </c>
      <c r="E11">
        <f>IF('raw data'!R11="","",'raw data'!R11)</f>
      </c>
      <c r="F11">
        <f>IF('raw data'!W11="","",'raw data'!W11)</f>
      </c>
      <c r="G11">
        <f>IF('raw data'!AB11="","",'raw data'!AB11)</f>
      </c>
      <c r="H11">
        <f>IF('raw data'!AG11="","",'raw data'!AG11)</f>
        <v>1.088476</v>
      </c>
      <c r="K11">
        <f>IF('raw data'!D11="","",'raw data'!D11)</f>
        <v>133.10715</v>
      </c>
      <c r="L11">
        <f>IF('raw data'!I11="","",'raw data'!I11)</f>
        <v>32.55827</v>
      </c>
      <c r="M11">
        <f>IF('raw data'!N11="","",'raw data'!N11)</f>
        <v>42.573307</v>
      </c>
      <c r="N11">
        <f>IF('raw data'!S11="","",'raw data'!S11)</f>
      </c>
      <c r="O11">
        <f>IF('raw data'!X11="","",'raw data'!X11)</f>
      </c>
      <c r="P11">
        <f>IF('raw data'!AC11="","",'raw data'!AC11)</f>
      </c>
      <c r="Q11">
        <f>IF('raw data'!AH11="","",'raw data'!AH11)</f>
        <v>1.1239345</v>
      </c>
      <c r="S11">
        <v>160</v>
      </c>
      <c r="T11">
        <f t="shared" si="2"/>
        <v>0.9088969650084029</v>
      </c>
      <c r="U11">
        <f t="shared" si="1"/>
        <v>0.8548032135115438</v>
      </c>
      <c r="V11">
        <f t="shared" si="1"/>
        <v>0.8375981325169639</v>
      </c>
      <c r="W11">
        <f t="shared" si="1"/>
      </c>
      <c r="X11">
        <f t="shared" si="1"/>
      </c>
      <c r="Y11">
        <f t="shared" si="1"/>
      </c>
      <c r="AK11">
        <v>160</v>
      </c>
      <c r="AL11">
        <f t="shared" si="3"/>
        <v>0.7495184657370472</v>
      </c>
      <c r="AM11">
        <f t="shared" si="4"/>
        <v>0.8747900671754846</v>
      </c>
      <c r="AN11">
        <f t="shared" si="5"/>
        <v>0.8635261916286696</v>
      </c>
      <c r="AO11">
        <f t="shared" si="10"/>
      </c>
      <c r="AP11">
        <f t="shared" si="6"/>
      </c>
      <c r="AQ11">
        <f t="shared" si="7"/>
      </c>
      <c r="AR11">
        <f t="shared" si="8"/>
        <v>0.8292782415137339</v>
      </c>
      <c r="AS11">
        <f t="shared" si="9"/>
        <v>0.06930321130397947</v>
      </c>
    </row>
    <row r="12" spans="1:45" ht="15">
      <c r="A12">
        <v>10</v>
      </c>
      <c r="B12">
        <f>IF('raw data'!C12="","",'raw data'!C12)</f>
        <v>120.77619</v>
      </c>
      <c r="C12">
        <f>IF('raw data'!H12="","",'raw data'!H12)</f>
        <v>27.853384</v>
      </c>
      <c r="D12">
        <f>IF('raw data'!M12="","",'raw data'!M12)</f>
        <v>35.61842</v>
      </c>
      <c r="E12">
        <f>IF('raw data'!R12="","",'raw data'!R12)</f>
      </c>
      <c r="F12">
        <f>IF('raw data'!W12="","",'raw data'!W12)</f>
      </c>
      <c r="G12">
        <f>IF('raw data'!AB12="","",'raw data'!AB12)</f>
      </c>
      <c r="H12">
        <f>IF('raw data'!AG12="","",'raw data'!AG12)</f>
        <v>1.0969996</v>
      </c>
      <c r="K12">
        <f>IF('raw data'!D12="","",'raw data'!D12)</f>
        <v>131.20714</v>
      </c>
      <c r="L12">
        <f>IF('raw data'!I12="","",'raw data'!I12)</f>
        <v>31.86654</v>
      </c>
      <c r="M12">
        <f>IF('raw data'!N12="","",'raw data'!N12)</f>
        <v>42.7406</v>
      </c>
      <c r="N12">
        <f>IF('raw data'!S12="","",'raw data'!S12)</f>
      </c>
      <c r="O12">
        <f>IF('raw data'!X12="","",'raw data'!X12)</f>
      </c>
      <c r="P12">
        <f>IF('raw data'!AC12="","",'raw data'!AC12)</f>
      </c>
      <c r="Q12">
        <f>IF('raw data'!AH12="","",'raw data'!AH12)</f>
        <v>1.1251279</v>
      </c>
      <c r="S12">
        <v>180</v>
      </c>
      <c r="T12">
        <f t="shared" si="2"/>
        <v>0.9200287454655691</v>
      </c>
      <c r="U12">
        <f t="shared" si="1"/>
        <v>0.8703693998493972</v>
      </c>
      <c r="V12">
        <f t="shared" si="1"/>
        <v>0.8295333119625958</v>
      </c>
      <c r="W12">
        <f t="shared" si="1"/>
      </c>
      <c r="X12">
        <f t="shared" si="1"/>
      </c>
      <c r="Y12">
        <f t="shared" si="1"/>
      </c>
      <c r="AK12">
        <v>180</v>
      </c>
      <c r="AL12">
        <f t="shared" si="3"/>
        <v>0.7490251281110886</v>
      </c>
      <c r="AM12">
        <f t="shared" si="4"/>
        <v>0.867027741995061</v>
      </c>
      <c r="AN12">
        <f t="shared" si="5"/>
        <v>0.8531708839677458</v>
      </c>
      <c r="AO12">
        <f t="shared" si="10"/>
      </c>
      <c r="AP12">
        <f t="shared" si="6"/>
      </c>
      <c r="AQ12">
        <f t="shared" si="7"/>
      </c>
      <c r="AR12">
        <f t="shared" si="8"/>
        <v>0.8230745846912985</v>
      </c>
      <c r="AS12">
        <f t="shared" si="9"/>
        <v>0.06450189643309401</v>
      </c>
    </row>
    <row r="13" spans="1:45" ht="15">
      <c r="A13">
        <v>11</v>
      </c>
      <c r="B13">
        <f>IF('raw data'!C13="","",'raw data'!C13)</f>
        <v>118.11667</v>
      </c>
      <c r="C13">
        <f>IF('raw data'!H13="","",'raw data'!H13)</f>
        <v>27.161654</v>
      </c>
      <c r="D13">
        <f>IF('raw data'!M13="","",'raw data'!M13)</f>
        <v>34.823307</v>
      </c>
      <c r="E13">
        <f>IF('raw data'!R13="","",'raw data'!R13)</f>
      </c>
      <c r="F13">
        <f>IF('raw data'!W13="","",'raw data'!W13)</f>
      </c>
      <c r="G13">
        <f>IF('raw data'!AB13="","",'raw data'!AB13)</f>
      </c>
      <c r="H13">
        <f>IF('raw data'!AG13="","",'raw data'!AG13)</f>
        <v>1.1022843</v>
      </c>
      <c r="K13">
        <f>IF('raw data'!D13="","",'raw data'!D13)</f>
        <v>130.1881</v>
      </c>
      <c r="L13">
        <f>IF('raw data'!I13="","",'raw data'!I13)</f>
        <v>31.894737</v>
      </c>
      <c r="M13">
        <f>IF('raw data'!N13="","",'raw data'!N13)</f>
        <v>42.477444</v>
      </c>
      <c r="N13">
        <f>IF('raw data'!S13="","",'raw data'!S13)</f>
      </c>
      <c r="O13">
        <f>IF('raw data'!X13="","",'raw data'!X13)</f>
      </c>
      <c r="P13">
        <f>IF('raw data'!AC13="","",'raw data'!AC13)</f>
      </c>
      <c r="Q13">
        <f>IF('raw data'!AH13="","",'raw data'!AH13)</f>
        <v>1.120525</v>
      </c>
      <c r="S13">
        <v>200</v>
      </c>
      <c r="T13">
        <f t="shared" si="2"/>
        <v>0.9066133434365681</v>
      </c>
      <c r="U13">
        <f t="shared" si="1"/>
        <v>0.8467924280238271</v>
      </c>
      <c r="V13">
        <f t="shared" si="1"/>
        <v>0.815365929459107</v>
      </c>
      <c r="W13">
        <f t="shared" si="1"/>
      </c>
      <c r="X13">
        <f t="shared" si="1"/>
      </c>
      <c r="Y13">
        <f t="shared" si="1"/>
      </c>
      <c r="AK13">
        <v>200</v>
      </c>
      <c r="AL13">
        <f t="shared" si="3"/>
        <v>0.7480674063788716</v>
      </c>
      <c r="AM13">
        <f t="shared" si="4"/>
        <v>0.8569881922836301</v>
      </c>
      <c r="AN13">
        <f t="shared" si="5"/>
        <v>0.8505422938043702</v>
      </c>
      <c r="AO13">
        <f t="shared" si="10"/>
      </c>
      <c r="AP13">
        <f t="shared" si="6"/>
      </c>
      <c r="AQ13">
        <f t="shared" si="7"/>
      </c>
      <c r="AR13">
        <f t="shared" si="8"/>
        <v>0.8185326308222907</v>
      </c>
      <c r="AS13">
        <f t="shared" si="9"/>
        <v>0.061109723397322756</v>
      </c>
    </row>
    <row r="14" spans="1:45" ht="15">
      <c r="A14">
        <v>12</v>
      </c>
      <c r="B14">
        <f>IF('raw data'!C14="","",'raw data'!C14)</f>
        <v>102.930954</v>
      </c>
      <c r="C14">
        <f>IF('raw data'!H14="","",'raw data'!H14)</f>
        <v>25.077068</v>
      </c>
      <c r="D14">
        <f>IF('raw data'!M14="","",'raw data'!M14)</f>
        <v>32.67293</v>
      </c>
      <c r="E14">
        <f>IF('raw data'!R14="","",'raw data'!R14)</f>
      </c>
      <c r="F14">
        <f>IF('raw data'!W14="","",'raw data'!W14)</f>
      </c>
      <c r="G14">
        <f>IF('raw data'!AB14="","",'raw data'!AB14)</f>
      </c>
      <c r="H14">
        <f>IF('raw data'!AG14="","",'raw data'!AG14)</f>
        <v>1.1365496</v>
      </c>
      <c r="K14">
        <f>IF('raw data'!D14="","",'raw data'!D14)</f>
        <v>113.37143</v>
      </c>
      <c r="L14">
        <f>IF('raw data'!I14="","",'raw data'!I14)</f>
        <v>29.926691</v>
      </c>
      <c r="M14">
        <f>IF('raw data'!N14="","",'raw data'!N14)</f>
        <v>40.18985</v>
      </c>
      <c r="N14">
        <f>IF('raw data'!S14="","",'raw data'!S14)</f>
      </c>
      <c r="O14">
        <f>IF('raw data'!X14="","",'raw data'!X14)</f>
      </c>
      <c r="P14">
        <f>IF('raw data'!AC14="","",'raw data'!AC14)</f>
      </c>
      <c r="Q14">
        <f>IF('raw data'!AH14="","",'raw data'!AH14)</f>
        <v>1.1513809</v>
      </c>
      <c r="S14">
        <v>220</v>
      </c>
      <c r="T14">
        <f t="shared" si="2"/>
        <v>0.9070964165172515</v>
      </c>
      <c r="U14">
        <f t="shared" si="1"/>
        <v>0.8319812477016538</v>
      </c>
      <c r="V14">
        <f t="shared" si="1"/>
        <v>0.8078283069763103</v>
      </c>
      <c r="W14">
        <f t="shared" si="1"/>
      </c>
      <c r="X14">
        <f t="shared" si="1"/>
      </c>
      <c r="Y14">
        <f t="shared" si="1"/>
      </c>
      <c r="AK14">
        <v>220</v>
      </c>
      <c r="AL14">
        <f t="shared" si="3"/>
        <v>0.7455610076183886</v>
      </c>
      <c r="AM14">
        <f t="shared" si="4"/>
        <v>0.8597575340670144</v>
      </c>
      <c r="AN14">
        <f t="shared" si="5"/>
        <v>0.8487502037947711</v>
      </c>
      <c r="AO14">
        <f t="shared" si="10"/>
      </c>
      <c r="AP14">
        <f t="shared" si="6"/>
      </c>
      <c r="AQ14">
        <f t="shared" si="7"/>
      </c>
      <c r="AR14">
        <f t="shared" si="8"/>
        <v>0.818022915160058</v>
      </c>
      <c r="AS14">
        <f t="shared" si="9"/>
        <v>0.0629947328223848</v>
      </c>
    </row>
    <row r="15" spans="1:45" ht="15">
      <c r="A15">
        <v>13</v>
      </c>
      <c r="B15">
        <f>IF('raw data'!C15="","",'raw data'!C15)</f>
        <v>116.180954</v>
      </c>
      <c r="C15">
        <f>IF('raw data'!H15="","",'raw data'!H15)</f>
        <v>26.827068</v>
      </c>
      <c r="D15">
        <f>IF('raw data'!M15="","",'raw data'!M15)</f>
        <v>34.75376</v>
      </c>
      <c r="E15">
        <f>IF('raw data'!R15="","",'raw data'!R15)</f>
      </c>
      <c r="F15">
        <f>IF('raw data'!W15="","",'raw data'!W15)</f>
      </c>
      <c r="G15">
        <f>IF('raw data'!AB15="","",'raw data'!AB15)</f>
      </c>
      <c r="H15">
        <f>IF('raw data'!AG15="","",'raw data'!AG15)</f>
        <v>1.107228</v>
      </c>
      <c r="K15">
        <f>IF('raw data'!D15="","",'raw data'!D15)</f>
        <v>126.692856</v>
      </c>
      <c r="L15">
        <f>IF('raw data'!I15="","",'raw data'!I15)</f>
        <v>31.727444</v>
      </c>
      <c r="M15">
        <f>IF('raw data'!N15="","",'raw data'!N15)</f>
        <v>42.073307</v>
      </c>
      <c r="N15">
        <f>IF('raw data'!S15="","",'raw data'!S15)</f>
      </c>
      <c r="O15">
        <f>IF('raw data'!X15="","",'raw data'!X15)</f>
      </c>
      <c r="P15">
        <f>IF('raw data'!AC15="","",'raw data'!AC15)</f>
      </c>
      <c r="Q15">
        <f>IF('raw data'!AH15="","",'raw data'!AH15)</f>
        <v>1.1396182</v>
      </c>
      <c r="S15">
        <v>240</v>
      </c>
      <c r="T15">
        <f t="shared" si="2"/>
        <v>0.9165333209750166</v>
      </c>
      <c r="U15">
        <f t="shared" si="1"/>
        <v>0.8408521798237782</v>
      </c>
      <c r="V15">
        <f t="shared" si="1"/>
        <v>0.8219765427053327</v>
      </c>
      <c r="W15">
        <f t="shared" si="1"/>
      </c>
      <c r="X15">
        <f t="shared" si="1"/>
      </c>
      <c r="Y15">
        <f t="shared" si="1"/>
      </c>
      <c r="AK15">
        <v>240</v>
      </c>
      <c r="AL15">
        <f t="shared" si="3"/>
        <v>0.743946009485945</v>
      </c>
      <c r="AM15">
        <f t="shared" si="4"/>
        <v>0.8613887732925157</v>
      </c>
      <c r="AN15">
        <f t="shared" si="5"/>
        <v>0.853351744474419</v>
      </c>
      <c r="AO15">
        <f t="shared" si="10"/>
      </c>
      <c r="AP15">
        <f t="shared" si="6"/>
      </c>
      <c r="AQ15">
        <f t="shared" si="7"/>
      </c>
      <c r="AR15">
        <f t="shared" si="8"/>
        <v>0.8195621757509599</v>
      </c>
      <c r="AS15">
        <f t="shared" si="9"/>
        <v>0.06560870299373027</v>
      </c>
    </row>
    <row r="16" spans="1:45" ht="15">
      <c r="A16">
        <v>14</v>
      </c>
      <c r="B16">
        <f>IF('raw data'!C16="","",'raw data'!C16)</f>
        <v>113.84286</v>
      </c>
      <c r="C16">
        <f>IF('raw data'!H16="","",'raw data'!H16)</f>
        <v>26.415413</v>
      </c>
      <c r="D16">
        <f>IF('raw data'!M16="","",'raw data'!M16)</f>
        <v>33.93045</v>
      </c>
      <c r="E16">
        <f>IF('raw data'!R16="","",'raw data'!R16)</f>
      </c>
      <c r="F16">
        <f>IF('raw data'!W16="","",'raw data'!W16)</f>
      </c>
      <c r="G16">
        <f>IF('raw data'!AB16="","",'raw data'!AB16)</f>
      </c>
      <c r="H16">
        <f>IF('raw data'!AG16="","",'raw data'!AG16)</f>
        <v>1.1000682</v>
      </c>
      <c r="K16">
        <f>IF('raw data'!D16="","",'raw data'!D16)</f>
        <v>126.74762</v>
      </c>
      <c r="L16">
        <f>IF('raw data'!I16="","",'raw data'!I16)</f>
        <v>30.734962</v>
      </c>
      <c r="M16">
        <f>IF('raw data'!N16="","",'raw data'!N16)</f>
        <v>41.644737</v>
      </c>
      <c r="N16">
        <f>IF('raw data'!S16="","",'raw data'!S16)</f>
      </c>
      <c r="O16">
        <f>IF('raw data'!X16="","",'raw data'!X16)</f>
      </c>
      <c r="P16">
        <f>IF('raw data'!AC16="","",'raw data'!AC16)</f>
      </c>
      <c r="Q16">
        <f>IF('raw data'!AH16="","",'raw data'!AH16)</f>
        <v>1.124105</v>
      </c>
      <c r="S16">
        <v>260</v>
      </c>
      <c r="T16">
        <f t="shared" si="2"/>
        <v>0.8974656679523735</v>
      </c>
      <c r="U16">
        <f t="shared" si="1"/>
        <v>0.8549345532282299</v>
      </c>
      <c r="V16">
        <f t="shared" si="1"/>
        <v>0.8102139621119433</v>
      </c>
      <c r="W16">
        <f t="shared" si="1"/>
      </c>
      <c r="X16">
        <f t="shared" si="1"/>
      </c>
      <c r="Y16">
        <f t="shared" si="1"/>
      </c>
      <c r="AK16">
        <v>260</v>
      </c>
      <c r="AL16">
        <f t="shared" si="3"/>
        <v>0.7345988565890973</v>
      </c>
      <c r="AM16">
        <f t="shared" si="4"/>
        <v>0.8600062892635586</v>
      </c>
      <c r="AN16">
        <f t="shared" si="5"/>
        <v>0.8524397545045196</v>
      </c>
      <c r="AO16">
        <f t="shared" si="10"/>
      </c>
      <c r="AP16">
        <f t="shared" si="6"/>
      </c>
      <c r="AQ16">
        <f t="shared" si="7"/>
      </c>
      <c r="AR16">
        <f t="shared" si="8"/>
        <v>0.8156816334523919</v>
      </c>
      <c r="AS16">
        <f t="shared" si="9"/>
        <v>0.07032158729694635</v>
      </c>
    </row>
    <row r="17" spans="1:45" ht="15">
      <c r="A17">
        <v>15</v>
      </c>
      <c r="B17">
        <f>IF('raw data'!C17="","",'raw data'!C17)</f>
        <v>108.578575</v>
      </c>
      <c r="C17">
        <f>IF('raw data'!H17="","",'raw data'!H17)</f>
        <v>24.992481</v>
      </c>
      <c r="D17">
        <f>IF('raw data'!M17="","",'raw data'!M17)</f>
        <v>33.101505</v>
      </c>
      <c r="E17">
        <f>IF('raw data'!R17="","",'raw data'!R17)</f>
      </c>
      <c r="F17">
        <f>IF('raw data'!W17="","",'raw data'!W17)</f>
      </c>
      <c r="G17">
        <f>IF('raw data'!AB17="","",'raw data'!AB17)</f>
      </c>
      <c r="H17">
        <f>IF('raw data'!AG17="","",'raw data'!AG17)</f>
        <v>1.1033072</v>
      </c>
      <c r="K17">
        <f>IF('raw data'!D17="","",'raw data'!D17)</f>
        <v>120.39286</v>
      </c>
      <c r="L17">
        <f>IF('raw data'!I17="","",'raw data'!I17)</f>
        <v>29.68421</v>
      </c>
      <c r="M17">
        <f>IF('raw data'!N17="","",'raw data'!N17)</f>
        <v>40.107143</v>
      </c>
      <c r="N17">
        <f>IF('raw data'!S17="","",'raw data'!S17)</f>
      </c>
      <c r="O17">
        <f>IF('raw data'!X17="","",'raw data'!X17)</f>
      </c>
      <c r="P17">
        <f>IF('raw data'!AC17="","",'raw data'!AC17)</f>
      </c>
      <c r="Q17">
        <f>IF('raw data'!AH17="","",'raw data'!AH17)</f>
        <v>1.1351858</v>
      </c>
      <c r="S17">
        <v>280</v>
      </c>
      <c r="T17">
        <f t="shared" si="2"/>
        <v>0.9012021114864237</v>
      </c>
      <c r="U17">
        <f t="shared" si="1"/>
        <v>0.8367772443865175</v>
      </c>
      <c r="V17">
        <f t="shared" si="1"/>
        <v>0.8210569881258107</v>
      </c>
      <c r="W17">
        <f t="shared" si="1"/>
      </c>
      <c r="X17">
        <f t="shared" si="1"/>
      </c>
      <c r="Y17">
        <f t="shared" si="1"/>
      </c>
      <c r="AK17">
        <v>280</v>
      </c>
      <c r="AL17">
        <f t="shared" si="3"/>
        <v>0.7342951180463229</v>
      </c>
      <c r="AM17">
        <f t="shared" si="4"/>
        <v>0.852543254760765</v>
      </c>
      <c r="AN17">
        <f t="shared" si="5"/>
        <v>0.8533675689005594</v>
      </c>
      <c r="AO17">
        <f t="shared" si="10"/>
      </c>
      <c r="AP17">
        <f t="shared" si="6"/>
      </c>
      <c r="AQ17">
        <f t="shared" si="7"/>
      </c>
      <c r="AR17">
        <f t="shared" si="8"/>
        <v>0.8134019805692158</v>
      </c>
      <c r="AS17">
        <f t="shared" si="9"/>
        <v>0.06850979234468729</v>
      </c>
    </row>
    <row r="18" spans="1:45" ht="15">
      <c r="A18">
        <v>16</v>
      </c>
      <c r="B18">
        <f>IF('raw data'!C18="","",'raw data'!C18)</f>
        <v>106.12857</v>
      </c>
      <c r="C18">
        <f>IF('raw data'!H18="","",'raw data'!H18)</f>
        <v>24.921053</v>
      </c>
      <c r="D18">
        <f>IF('raw data'!M18="","",'raw data'!M18)</f>
        <v>32.94173</v>
      </c>
      <c r="E18">
        <f>IF('raw data'!R18="","",'raw data'!R18)</f>
      </c>
      <c r="F18">
        <f>IF('raw data'!W18="","",'raw data'!W18)</f>
      </c>
      <c r="G18">
        <f>IF('raw data'!AB18="","",'raw data'!AB18)</f>
      </c>
      <c r="H18">
        <f>IF('raw data'!AG18="","",'raw data'!AG18)</f>
        <v>1.0983634</v>
      </c>
      <c r="K18">
        <f>IF('raw data'!D18="","",'raw data'!D18)</f>
        <v>120.15952</v>
      </c>
      <c r="L18">
        <f>IF('raw data'!I18="","",'raw data'!I18)</f>
        <v>29.603384</v>
      </c>
      <c r="M18">
        <f>IF('raw data'!N18="","",'raw data'!N18)</f>
        <v>39.99812</v>
      </c>
      <c r="N18">
        <f>IF('raw data'!S18="","",'raw data'!S18)</f>
      </c>
      <c r="O18">
        <f>IF('raw data'!X18="","",'raw data'!X18)</f>
      </c>
      <c r="P18">
        <f>IF('raw data'!AC18="","",'raw data'!AC18)</f>
      </c>
      <c r="Q18">
        <f>IF('raw data'!AH18="","",'raw data'!AH18)</f>
        <v>1.134163</v>
      </c>
      <c r="S18">
        <v>300</v>
      </c>
      <c r="T18">
        <f t="shared" si="2"/>
        <v>0.882418748804929</v>
      </c>
      <c r="U18">
        <f t="shared" si="1"/>
        <v>0.8367875468036166</v>
      </c>
      <c r="V18">
        <f t="shared" si="1"/>
        <v>0.8193547198500657</v>
      </c>
      <c r="W18">
        <f t="shared" si="1"/>
      </c>
      <c r="X18">
        <f t="shared" si="1"/>
      </c>
      <c r="Y18">
        <f t="shared" si="1"/>
      </c>
      <c r="AK18">
        <v>300</v>
      </c>
      <c r="AL18">
        <f t="shared" si="3"/>
        <v>0.729265610328138</v>
      </c>
      <c r="AM18">
        <f t="shared" si="4"/>
        <v>0.8529193719872527</v>
      </c>
      <c r="AN18">
        <f t="shared" si="5"/>
        <v>0.8533649981884152</v>
      </c>
      <c r="AO18">
        <f t="shared" si="10"/>
      </c>
      <c r="AP18">
        <f t="shared" si="6"/>
      </c>
      <c r="AQ18">
        <f t="shared" si="7"/>
      </c>
      <c r="AR18">
        <f t="shared" si="8"/>
        <v>0.8118499935012685</v>
      </c>
      <c r="AS18">
        <f t="shared" si="9"/>
        <v>0.07152052085760167</v>
      </c>
    </row>
    <row r="19" spans="1:45" ht="15">
      <c r="A19">
        <v>17</v>
      </c>
      <c r="B19">
        <f>IF('raw data'!C19="","",'raw data'!C19)</f>
        <v>111.14524</v>
      </c>
      <c r="C19">
        <f>IF('raw data'!H19="","",'raw data'!H19)</f>
        <v>24.359022</v>
      </c>
      <c r="D19">
        <f>IF('raw data'!M19="","",'raw data'!M19)</f>
        <v>33.51692</v>
      </c>
      <c r="E19">
        <f>IF('raw data'!R19="","",'raw data'!R19)</f>
      </c>
      <c r="F19">
        <f>IF('raw data'!W19="","",'raw data'!W19)</f>
      </c>
      <c r="G19">
        <f>IF('raw data'!AB19="","",'raw data'!AB19)</f>
      </c>
      <c r="H19">
        <f>IF('raw data'!AG19="","",'raw data'!AG19)</f>
        <v>1.1007501</v>
      </c>
      <c r="K19">
        <f>IF('raw data'!D19="","",'raw data'!D19)</f>
        <v>123.89047</v>
      </c>
      <c r="L19">
        <f>IF('raw data'!I19="","",'raw data'!I19)</f>
        <v>29.043234</v>
      </c>
      <c r="M19">
        <f>IF('raw data'!N19="","",'raw data'!N19)</f>
        <v>41</v>
      </c>
      <c r="N19">
        <f>IF('raw data'!S19="","",'raw data'!S19)</f>
      </c>
      <c r="O19">
        <f>IF('raw data'!X19="","",'raw data'!X19)</f>
      </c>
      <c r="P19">
        <f>IF('raw data'!AC19="","",'raw data'!AC19)</f>
      </c>
      <c r="Q19">
        <f>IF('raw data'!AH19="","",'raw data'!AH19)</f>
        <v>1.1218889</v>
      </c>
      <c r="S19">
        <v>320</v>
      </c>
      <c r="T19">
        <f t="shared" si="2"/>
        <v>0.8963571046761899</v>
      </c>
      <c r="U19">
        <f aca="true" t="shared" si="11" ref="U19:U38">IF(C19="","",(C19-$H19)/(L19-$Q19))</f>
        <v>0.8329925301485565</v>
      </c>
      <c r="V19">
        <f aca="true" t="shared" si="12" ref="V19:V38">IF(D19="","",(D19-$H19)/(M19-$Q19))</f>
        <v>0.8128812776189893</v>
      </c>
      <c r="W19">
        <f aca="true" t="shared" si="13" ref="W19:W38">IF(E19="","",(E19-$H19)/(N19-$Q19))</f>
      </c>
      <c r="X19">
        <f aca="true" t="shared" si="14" ref="X19:X38">IF(F19="","",(F19-$H19)/(O19-$Q19))</f>
      </c>
      <c r="Y19">
        <f aca="true" t="shared" si="15" ref="Y19:Y38">IF(G19="","",(G19-$H19)/(P19-$Q19))</f>
      </c>
      <c r="AK19">
        <v>320</v>
      </c>
      <c r="AL19">
        <f t="shared" si="3"/>
        <v>0.732322291933857</v>
      </c>
      <c r="AM19">
        <f t="shared" si="4"/>
        <v>0.849681135804135</v>
      </c>
      <c r="AN19">
        <f t="shared" si="5"/>
        <v>0.8459366799758158</v>
      </c>
      <c r="AO19">
        <f t="shared" si="10"/>
      </c>
      <c r="AP19">
        <f t="shared" si="6"/>
      </c>
      <c r="AQ19">
        <f t="shared" si="7"/>
      </c>
      <c r="AR19">
        <f t="shared" si="8"/>
        <v>0.8093133692379358</v>
      </c>
      <c r="AS19">
        <f t="shared" si="9"/>
        <v>0.06670250914092025</v>
      </c>
    </row>
    <row r="20" spans="1:45" ht="15">
      <c r="A20">
        <v>18</v>
      </c>
      <c r="B20">
        <f>IF('raw data'!C20="","",'raw data'!C20)</f>
        <v>107.84524</v>
      </c>
      <c r="C20">
        <f>IF('raw data'!H20="","",'raw data'!H20)</f>
        <v>24.171053</v>
      </c>
      <c r="D20">
        <f>IF('raw data'!M20="","",'raw data'!M20)</f>
        <v>33.3703</v>
      </c>
      <c r="E20">
        <f>IF('raw data'!R20="","",'raw data'!R20)</f>
      </c>
      <c r="F20">
        <f>IF('raw data'!W20="","",'raw data'!W20)</f>
      </c>
      <c r="G20">
        <f>IF('raw data'!AB20="","",'raw data'!AB20)</f>
      </c>
      <c r="H20">
        <f>IF('raw data'!AG20="","",'raw data'!AG20)</f>
        <v>1.0993863</v>
      </c>
      <c r="K20">
        <f>IF('raw data'!D20="","",'raw data'!D20)</f>
        <v>122.03333</v>
      </c>
      <c r="L20">
        <f>IF('raw data'!I20="","",'raw data'!I20)</f>
        <v>28.657894</v>
      </c>
      <c r="M20">
        <f>IF('raw data'!N20="","",'raw data'!N20)</f>
        <v>40.426693</v>
      </c>
      <c r="N20">
        <f>IF('raw data'!S20="","",'raw data'!S20)</f>
      </c>
      <c r="O20">
        <f>IF('raw data'!X20="","",'raw data'!X20)</f>
      </c>
      <c r="P20">
        <f>IF('raw data'!AC20="","",'raw data'!AC20)</f>
      </c>
      <c r="Q20">
        <f>IF('raw data'!AH20="","",'raw data'!AH20)</f>
        <v>1.1222298</v>
      </c>
      <c r="S20">
        <v>340</v>
      </c>
      <c r="T20">
        <f t="shared" si="2"/>
        <v>0.882845772831699</v>
      </c>
      <c r="U20">
        <f t="shared" si="11"/>
        <v>0.8378830643932679</v>
      </c>
      <c r="V20">
        <f t="shared" si="12"/>
        <v>0.8210495977464463</v>
      </c>
      <c r="W20">
        <f t="shared" si="13"/>
      </c>
      <c r="X20">
        <f t="shared" si="14"/>
      </c>
      <c r="Y20">
        <f t="shared" si="15"/>
      </c>
      <c r="AK20">
        <v>340</v>
      </c>
      <c r="AL20">
        <f t="shared" si="3"/>
        <v>0.7276511517236235</v>
      </c>
      <c r="AM20">
        <f t="shared" si="4"/>
        <v>0.8453472530097949</v>
      </c>
      <c r="AN20">
        <f aca="true" t="shared" si="16" ref="AN20:AN32">IF(V20="","",AVERAGE(V20:V22)/AVERAGE(V$32:V$34))</f>
        <v>0.8370392082338023</v>
      </c>
      <c r="AO20">
        <f t="shared" si="10"/>
      </c>
      <c r="AP20">
        <f t="shared" si="6"/>
      </c>
      <c r="AQ20">
        <f t="shared" si="7"/>
      </c>
      <c r="AR20">
        <f t="shared" si="8"/>
        <v>0.8033458709890736</v>
      </c>
      <c r="AS20">
        <f t="shared" si="9"/>
        <v>0.06568503479108805</v>
      </c>
    </row>
    <row r="21" spans="1:45" ht="15">
      <c r="A21">
        <v>19</v>
      </c>
      <c r="B21">
        <f>IF('raw data'!C21="","",'raw data'!C21)</f>
        <v>108.64762</v>
      </c>
      <c r="C21">
        <f>IF('raw data'!H21="","",'raw data'!H21)</f>
        <v>23.603384</v>
      </c>
      <c r="D21">
        <f>IF('raw data'!M21="","",'raw data'!M21)</f>
        <v>32.398495</v>
      </c>
      <c r="E21">
        <f>IF('raw data'!R21="","",'raw data'!R21)</f>
      </c>
      <c r="F21">
        <f>IF('raw data'!W21="","",'raw data'!W21)</f>
      </c>
      <c r="G21">
        <f>IF('raw data'!AB21="","",'raw data'!AB21)</f>
      </c>
      <c r="H21">
        <f>IF('raw data'!AG21="","",'raw data'!AG21)</f>
        <v>1.1070576</v>
      </c>
      <c r="K21">
        <f>IF('raw data'!D21="","",'raw data'!D21)</f>
        <v>121.46905</v>
      </c>
      <c r="L21">
        <f>IF('raw data'!I21="","",'raw data'!I21)</f>
        <v>28.31391</v>
      </c>
      <c r="M21">
        <f>IF('raw data'!N21="","",'raw data'!N21)</f>
        <v>40.332706</v>
      </c>
      <c r="N21">
        <f>IF('raw data'!S21="","",'raw data'!S21)</f>
      </c>
      <c r="O21">
        <f>IF('raw data'!X21="","",'raw data'!X21)</f>
      </c>
      <c r="P21">
        <f>IF('raw data'!AC21="","",'raw data'!AC21)</f>
      </c>
      <c r="Q21">
        <f>IF('raw data'!AH21="","",'raw data'!AH21)</f>
        <v>1.1203545</v>
      </c>
      <c r="S21">
        <v>360</v>
      </c>
      <c r="T21">
        <f t="shared" si="2"/>
        <v>0.8935748073812733</v>
      </c>
      <c r="U21">
        <f t="shared" si="11"/>
        <v>0.827266827980622</v>
      </c>
      <c r="V21">
        <f t="shared" si="12"/>
        <v>0.7979995129850856</v>
      </c>
      <c r="W21">
        <f t="shared" si="13"/>
      </c>
      <c r="X21">
        <f t="shared" si="14"/>
      </c>
      <c r="Y21">
        <f t="shared" si="15"/>
      </c>
      <c r="AK21">
        <v>360</v>
      </c>
      <c r="AL21">
        <f t="shared" si="3"/>
        <v>0.7277562641749373</v>
      </c>
      <c r="AM21">
        <f t="shared" si="4"/>
        <v>0.8407571868869652</v>
      </c>
      <c r="AN21">
        <f t="shared" si="16"/>
        <v>0.8276215520496405</v>
      </c>
      <c r="AO21">
        <f t="shared" si="10"/>
      </c>
      <c r="AP21">
        <f t="shared" si="6"/>
      </c>
      <c r="AQ21">
        <f t="shared" si="7"/>
      </c>
      <c r="AR21">
        <f t="shared" si="8"/>
        <v>0.7987116677038477</v>
      </c>
      <c r="AS21">
        <f t="shared" si="9"/>
        <v>0.061799176314152944</v>
      </c>
    </row>
    <row r="22" spans="1:45" ht="15">
      <c r="A22">
        <v>20</v>
      </c>
      <c r="B22">
        <f>IF('raw data'!C22="","",'raw data'!C22)</f>
        <v>102.88095</v>
      </c>
      <c r="C22">
        <f>IF('raw data'!H22="","",'raw data'!H22)</f>
        <v>22.706766</v>
      </c>
      <c r="D22">
        <f>IF('raw data'!M22="","",'raw data'!M22)</f>
        <v>31.422932</v>
      </c>
      <c r="E22">
        <f>IF('raw data'!R22="","",'raw data'!R22)</f>
      </c>
      <c r="F22">
        <f>IF('raw data'!W22="","",'raw data'!W22)</f>
      </c>
      <c r="G22">
        <f>IF('raw data'!AB22="","",'raw data'!AB22)</f>
      </c>
      <c r="H22">
        <f>IF('raw data'!AG22="","",'raw data'!AG22)</f>
        <v>1.107228</v>
      </c>
      <c r="K22">
        <f>IF('raw data'!D22="","",'raw data'!D22)</f>
        <v>116.87619</v>
      </c>
      <c r="L22">
        <f>IF('raw data'!I22="","",'raw data'!I22)</f>
        <v>27.466166</v>
      </c>
      <c r="M22">
        <f>IF('raw data'!N22="","",'raw data'!N22)</f>
        <v>39.6391</v>
      </c>
      <c r="N22">
        <f>IF('raw data'!S22="","",'raw data'!S22)</f>
      </c>
      <c r="O22">
        <f>IF('raw data'!X22="","",'raw data'!X22)</f>
      </c>
      <c r="P22">
        <f>IF('raw data'!AC22="","",'raw data'!AC22)</f>
      </c>
      <c r="Q22">
        <f>IF('raw data'!AH22="","",'raw data'!AH22)</f>
        <v>1.1333106</v>
      </c>
      <c r="S22">
        <v>380</v>
      </c>
      <c r="T22">
        <f t="shared" si="2"/>
        <v>0.879308710199584</v>
      </c>
      <c r="U22">
        <f t="shared" si="11"/>
        <v>0.8202505072807258</v>
      </c>
      <c r="V22">
        <f t="shared" si="12"/>
        <v>0.7873024932713105</v>
      </c>
      <c r="W22">
        <f t="shared" si="13"/>
      </c>
      <c r="X22">
        <f t="shared" si="14"/>
      </c>
      <c r="Y22">
        <f t="shared" si="15"/>
      </c>
      <c r="AK22">
        <v>380</v>
      </c>
      <c r="AL22">
        <f t="shared" si="3"/>
        <v>0.7260306995799647</v>
      </c>
      <c r="AM22">
        <f t="shared" si="4"/>
        <v>0.8450964771709804</v>
      </c>
      <c r="AN22">
        <f t="shared" si="16"/>
        <v>0.8258288229943586</v>
      </c>
      <c r="AO22">
        <f t="shared" si="10"/>
      </c>
      <c r="AP22">
        <f t="shared" si="6"/>
      </c>
      <c r="AQ22">
        <f t="shared" si="7"/>
      </c>
      <c r="AR22">
        <f t="shared" si="8"/>
        <v>0.7989853332484346</v>
      </c>
      <c r="AS22">
        <f t="shared" si="9"/>
        <v>0.06391083284266406</v>
      </c>
    </row>
    <row r="23" spans="1:45" ht="15">
      <c r="A23">
        <v>21</v>
      </c>
      <c r="B23">
        <f>IF('raw data'!C23="","",'raw data'!C23)</f>
        <v>105.28809</v>
      </c>
      <c r="C23">
        <f>IF('raw data'!H23="","",'raw data'!H23)</f>
        <v>22.88346</v>
      </c>
      <c r="D23">
        <f>IF('raw data'!M23="","",'raw data'!M23)</f>
        <v>31.703007</v>
      </c>
      <c r="E23">
        <f>IF('raw data'!R23="","",'raw data'!R23)</f>
      </c>
      <c r="F23">
        <f>IF('raw data'!W23="","",'raw data'!W23)</f>
      </c>
      <c r="G23">
        <f>IF('raw data'!AB23="","",'raw data'!AB23)</f>
      </c>
      <c r="H23">
        <f>IF('raw data'!AG23="","",'raw data'!AG23)</f>
        <v>1.0983634</v>
      </c>
      <c r="K23">
        <f>IF('raw data'!D23="","",'raw data'!D23)</f>
        <v>119.08572</v>
      </c>
      <c r="L23">
        <f>IF('raw data'!I23="","",'raw data'!I23)</f>
        <v>27.546993</v>
      </c>
      <c r="M23">
        <f>IF('raw data'!N23="","",'raw data'!N23)</f>
        <v>39.667294</v>
      </c>
      <c r="N23">
        <f>IF('raw data'!S23="","",'raw data'!S23)</f>
      </c>
      <c r="O23">
        <f>IF('raw data'!X23="","",'raw data'!X23)</f>
      </c>
      <c r="P23">
        <f>IF('raw data'!AC23="","",'raw data'!AC23)</f>
      </c>
      <c r="Q23">
        <f>IF('raw data'!AH23="","",'raw data'!AH23)</f>
        <v>1.121207</v>
      </c>
      <c r="S23">
        <v>400</v>
      </c>
      <c r="T23">
        <f t="shared" si="2"/>
        <v>0.8832294047617524</v>
      </c>
      <c r="U23">
        <f t="shared" si="11"/>
        <v>0.824387838454455</v>
      </c>
      <c r="V23">
        <f t="shared" si="12"/>
        <v>0.7939753677202046</v>
      </c>
      <c r="W23">
        <f t="shared" si="13"/>
      </c>
      <c r="X23">
        <f t="shared" si="14"/>
      </c>
      <c r="Y23">
        <f t="shared" si="15"/>
      </c>
      <c r="AK23">
        <v>400</v>
      </c>
      <c r="AL23">
        <f t="shared" si="3"/>
        <v>0.7492125094577508</v>
      </c>
      <c r="AM23">
        <f t="shared" si="4"/>
        <v>0.877578423577556</v>
      </c>
      <c r="AN23">
        <f t="shared" si="16"/>
        <v>0.8855607222778588</v>
      </c>
      <c r="AO23">
        <f t="shared" si="10"/>
      </c>
      <c r="AP23">
        <f t="shared" si="6"/>
      </c>
      <c r="AQ23">
        <f t="shared" si="7"/>
      </c>
      <c r="AR23">
        <f t="shared" si="8"/>
        <v>0.8374505517710551</v>
      </c>
      <c r="AS23">
        <f t="shared" si="9"/>
        <v>0.07652054205635628</v>
      </c>
    </row>
    <row r="24" spans="1:45" ht="15">
      <c r="A24">
        <v>22</v>
      </c>
      <c r="B24">
        <f>IF('raw data'!C24="","",'raw data'!C24)</f>
        <v>104.814285</v>
      </c>
      <c r="C24">
        <f>IF('raw data'!H24="","",'raw data'!H24)</f>
        <v>24.037594</v>
      </c>
      <c r="D24">
        <f>IF('raw data'!M24="","",'raw data'!M24)</f>
        <v>31.721804</v>
      </c>
      <c r="E24">
        <f>IF('raw data'!R24="","",'raw data'!R24)</f>
      </c>
      <c r="F24">
        <f>IF('raw data'!W24="","",'raw data'!W24)</f>
      </c>
      <c r="G24">
        <f>IF('raw data'!AB24="","",'raw data'!AB24)</f>
      </c>
      <c r="H24">
        <f>IF('raw data'!AG24="","",'raw data'!AG24)</f>
        <v>1.1142175</v>
      </c>
      <c r="K24">
        <f>IF('raw data'!D24="","",'raw data'!D24)</f>
        <v>118.00476</v>
      </c>
      <c r="L24">
        <f>IF('raw data'!I24="","",'raw data'!I24)</f>
        <v>28.419172</v>
      </c>
      <c r="M24">
        <f>IF('raw data'!N24="","",'raw data'!N24)</f>
        <v>39.734962</v>
      </c>
      <c r="N24">
        <f>IF('raw data'!S24="","",'raw data'!S24)</f>
      </c>
      <c r="O24">
        <f>IF('raw data'!X24="","",'raw data'!X24)</f>
      </c>
      <c r="P24">
        <f>IF('raw data'!AC24="","",'raw data'!AC24)</f>
      </c>
      <c r="Q24">
        <f>IF('raw data'!AH24="","",'raw data'!AH24)</f>
        <v>1.1302421</v>
      </c>
      <c r="S24">
        <v>420</v>
      </c>
      <c r="T24">
        <f t="shared" si="2"/>
        <v>0.887276964759142</v>
      </c>
      <c r="U24">
        <f t="shared" si="11"/>
        <v>0.8400247493764862</v>
      </c>
      <c r="V24">
        <f t="shared" si="12"/>
        <v>0.7928457084855055</v>
      </c>
      <c r="W24">
        <f t="shared" si="13"/>
      </c>
      <c r="X24">
        <f t="shared" si="14"/>
      </c>
      <c r="Y24">
        <f t="shared" si="15"/>
      </c>
      <c r="AK24">
        <v>420</v>
      </c>
      <c r="AL24">
        <f t="shared" si="3"/>
        <v>0.8166201775701174</v>
      </c>
      <c r="AM24">
        <f t="shared" si="4"/>
        <v>0.9455996354834104</v>
      </c>
      <c r="AN24">
        <f t="shared" si="16"/>
        <v>0.9640719286824656</v>
      </c>
      <c r="AO24">
        <f t="shared" si="10"/>
      </c>
      <c r="AP24">
        <f t="shared" si="6"/>
      </c>
      <c r="AQ24">
        <f t="shared" si="7"/>
      </c>
      <c r="AR24">
        <f t="shared" si="8"/>
        <v>0.9087639139119977</v>
      </c>
      <c r="AS24">
        <f t="shared" si="9"/>
        <v>0.0803315474411482</v>
      </c>
    </row>
    <row r="25" spans="1:45" ht="15">
      <c r="A25">
        <v>23</v>
      </c>
      <c r="B25">
        <f>IF('raw data'!C25="","",'raw data'!C25)</f>
        <v>113.0119</v>
      </c>
      <c r="C25">
        <f>IF('raw data'!H25="","",'raw data'!H25)</f>
        <v>23.906015</v>
      </c>
      <c r="D25">
        <f>IF('raw data'!M25="","",'raw data'!M25)</f>
        <v>34.652256</v>
      </c>
      <c r="E25">
        <f>IF('raw data'!R25="","",'raw data'!R25)</f>
      </c>
      <c r="F25">
        <f>IF('raw data'!W25="","",'raw data'!W25)</f>
      </c>
      <c r="G25">
        <f>IF('raw data'!AB25="","",'raw data'!AB25)</f>
      </c>
      <c r="H25">
        <f>IF('raw data'!AG25="","",'raw data'!AG25)</f>
        <v>1.081657</v>
      </c>
      <c r="K25">
        <f>IF('raw data'!D25="","",'raw data'!D25)</f>
        <v>117.22619</v>
      </c>
      <c r="L25">
        <f>IF('raw data'!I25="","",'raw data'!I25)</f>
        <v>26.030075</v>
      </c>
      <c r="M25">
        <f>IF('raw data'!N25="","",'raw data'!N25)</f>
        <v>36.1109</v>
      </c>
      <c r="N25">
        <f>IF('raw data'!S25="","",'raw data'!S25)</f>
      </c>
      <c r="O25">
        <f>IF('raw data'!X25="","",'raw data'!X25)</f>
      </c>
      <c r="P25">
        <f>IF('raw data'!AC25="","",'raw data'!AC25)</f>
      </c>
      <c r="Q25">
        <f>IF('raw data'!AH25="","",'raw data'!AH25)</f>
        <v>1.1058643</v>
      </c>
      <c r="S25">
        <v>440</v>
      </c>
      <c r="T25">
        <f t="shared" si="2"/>
        <v>0.9639160269768343</v>
      </c>
      <c r="U25">
        <f t="shared" si="11"/>
        <v>0.9157504835248403</v>
      </c>
      <c r="V25">
        <f t="shared" si="12"/>
        <v>0.9590219900847009</v>
      </c>
      <c r="W25">
        <f t="shared" si="13"/>
      </c>
      <c r="X25">
        <f t="shared" si="14"/>
      </c>
      <c r="Y25">
        <f t="shared" si="15"/>
      </c>
      <c r="AK25">
        <v>440</v>
      </c>
      <c r="AL25">
        <f t="shared" si="3"/>
        <v>0.9171683012840626</v>
      </c>
      <c r="AM25">
        <f t="shared" si="4"/>
        <v>1.000067842805219</v>
      </c>
      <c r="AN25">
        <f t="shared" si="16"/>
        <v>1.0280486669303253</v>
      </c>
      <c r="AO25">
        <f t="shared" si="10"/>
      </c>
      <c r="AP25">
        <f t="shared" si="6"/>
      </c>
      <c r="AQ25">
        <f t="shared" si="7"/>
      </c>
      <c r="AR25">
        <f t="shared" si="8"/>
        <v>0.9817616036732023</v>
      </c>
      <c r="AS25">
        <f t="shared" si="9"/>
        <v>0.05766240252392509</v>
      </c>
    </row>
    <row r="26" spans="1:45" ht="15">
      <c r="A26">
        <v>24</v>
      </c>
      <c r="B26">
        <f>IF('raw data'!C26="","",'raw data'!C26)</f>
        <v>125.10238</v>
      </c>
      <c r="C26">
        <f>IF('raw data'!H26="","",'raw data'!H26)</f>
        <v>25.1203</v>
      </c>
      <c r="D26">
        <f>IF('raw data'!M26="","",'raw data'!M26)</f>
        <v>36.265038</v>
      </c>
      <c r="E26">
        <f>IF('raw data'!R26="","",'raw data'!R26)</f>
      </c>
      <c r="F26">
        <f>IF('raw data'!W26="","",'raw data'!W26)</f>
      </c>
      <c r="G26">
        <f>IF('raw data'!AB26="","",'raw data'!AB26)</f>
      </c>
      <c r="H26">
        <f>IF('raw data'!AG26="","",'raw data'!AG26)</f>
        <v>1.0946131</v>
      </c>
      <c r="K26">
        <f>IF('raw data'!D26="","",'raw data'!D26)</f>
        <v>110.92619</v>
      </c>
      <c r="L26">
        <f>IF('raw data'!I26="","",'raw data'!I26)</f>
        <v>24.56579</v>
      </c>
      <c r="M26">
        <f>IF('raw data'!N26="","",'raw data'!N26)</f>
        <v>35.603382</v>
      </c>
      <c r="N26">
        <f>IF('raw data'!S26="","",'raw data'!S26)</f>
      </c>
      <c r="O26">
        <f>IF('raw data'!X26="","",'raw data'!X26)</f>
      </c>
      <c r="P26">
        <f>IF('raw data'!AC26="","",'raw data'!AC26)</f>
      </c>
      <c r="Q26">
        <f>IF('raw data'!AH26="","",'raw data'!AH26)</f>
        <v>1.1118308</v>
      </c>
      <c r="S26">
        <v>460</v>
      </c>
      <c r="T26">
        <f t="shared" si="2"/>
        <v>1.1292491055213476</v>
      </c>
      <c r="U26">
        <f t="shared" si="11"/>
        <v>1.0243765965108356</v>
      </c>
      <c r="V26">
        <f t="shared" si="12"/>
        <v>1.019682318607926</v>
      </c>
      <c r="W26">
        <f t="shared" si="13"/>
      </c>
      <c r="X26">
        <f t="shared" si="14"/>
      </c>
      <c r="Y26">
        <f t="shared" si="15"/>
      </c>
      <c r="AK26">
        <v>460</v>
      </c>
      <c r="AL26">
        <f t="shared" si="3"/>
        <v>0.9986375717237528</v>
      </c>
      <c r="AM26">
        <f t="shared" si="4"/>
        <v>1.0262428041291023</v>
      </c>
      <c r="AN26">
        <f t="shared" si="16"/>
        <v>1.0406019236822905</v>
      </c>
      <c r="AO26">
        <f t="shared" si="10"/>
      </c>
      <c r="AP26">
        <f t="shared" si="6"/>
      </c>
      <c r="AQ26">
        <f t="shared" si="7"/>
      </c>
      <c r="AR26">
        <f>AVERAGE(AL26:AQ26)</f>
        <v>1.0218274331783819</v>
      </c>
      <c r="AS26">
        <f t="shared" si="9"/>
        <v>0.021327759711215737</v>
      </c>
    </row>
    <row r="27" spans="1:45" ht="15">
      <c r="A27">
        <v>25</v>
      </c>
      <c r="B27">
        <f>IF('raw data'!C27="","",'raw data'!C27)</f>
        <v>132.08809</v>
      </c>
      <c r="C27">
        <f>IF('raw data'!H27="","",'raw data'!H27)</f>
        <v>24.582706</v>
      </c>
      <c r="D27">
        <f>IF('raw data'!M27="","",'raw data'!M27)</f>
        <v>35</v>
      </c>
      <c r="E27">
        <f>IF('raw data'!R27="","",'raw data'!R27)</f>
      </c>
      <c r="F27">
        <f>IF('raw data'!W27="","",'raw data'!W27)</f>
      </c>
      <c r="G27">
        <f>IF('raw data'!AB27="","",'raw data'!AB27)</f>
      </c>
      <c r="H27">
        <f>IF('raw data'!AG27="","",'raw data'!AG27)</f>
        <v>1.1016024</v>
      </c>
      <c r="K27">
        <f>IF('raw data'!D27="","",'raw data'!D27)</f>
        <v>105.545235</v>
      </c>
      <c r="L27">
        <f>IF('raw data'!I27="","",'raw data'!I27)</f>
        <v>24.588346</v>
      </c>
      <c r="M27">
        <f>IF('raw data'!N27="","",'raw data'!N27)</f>
        <v>35.81579</v>
      </c>
      <c r="N27">
        <f>IF('raw data'!S27="","",'raw data'!S27)</f>
      </c>
      <c r="O27">
        <f>IF('raw data'!X27="","",'raw data'!X27)</f>
      </c>
      <c r="P27">
        <f>IF('raw data'!AC27="","",'raw data'!AC27)</f>
      </c>
      <c r="Q27">
        <f>IF('raw data'!AH27="","",'raw data'!AH27)</f>
        <v>1.111149</v>
      </c>
      <c r="S27">
        <v>480</v>
      </c>
      <c r="T27">
        <f t="shared" si="2"/>
        <v>1.2542503373850564</v>
      </c>
      <c r="U27">
        <f t="shared" si="11"/>
        <v>1.0001663997622885</v>
      </c>
      <c r="V27">
        <f t="shared" si="12"/>
        <v>0.9767684270239245</v>
      </c>
      <c r="W27">
        <f t="shared" si="13"/>
      </c>
      <c r="X27">
        <f t="shared" si="14"/>
      </c>
      <c r="Y27">
        <f t="shared" si="15"/>
      </c>
      <c r="AK27">
        <v>480</v>
      </c>
      <c r="AL27">
        <f t="shared" si="3"/>
        <v>1.0321389000529528</v>
      </c>
      <c r="AM27">
        <f t="shared" si="4"/>
        <v>1.0198572482513821</v>
      </c>
      <c r="AN27">
        <f t="shared" si="16"/>
        <v>1.0399268703996214</v>
      </c>
      <c r="AO27">
        <f t="shared" si="10"/>
      </c>
      <c r="AP27">
        <f t="shared" si="6"/>
      </c>
      <c r="AQ27">
        <f t="shared" si="7"/>
      </c>
      <c r="AR27">
        <f t="shared" si="8"/>
        <v>1.030641006234652</v>
      </c>
      <c r="AS27">
        <f t="shared" si="9"/>
        <v>0.010118310022501367</v>
      </c>
    </row>
    <row r="28" spans="1:45" ht="15">
      <c r="A28">
        <v>26</v>
      </c>
      <c r="B28">
        <f>IF('raw data'!C28="","",'raw data'!C28)</f>
        <v>130.11191</v>
      </c>
      <c r="C28">
        <f>IF('raw data'!H28="","",'raw data'!H28)</f>
        <v>23.50564</v>
      </c>
      <c r="D28">
        <f>IF('raw data'!M28="","",'raw data'!M28)</f>
        <v>34.218044</v>
      </c>
      <c r="E28">
        <f>IF('raw data'!R28="","",'raw data'!R28)</f>
      </c>
      <c r="F28">
        <f>IF('raw data'!W28="","",'raw data'!W28)</f>
      </c>
      <c r="G28">
        <f>IF('raw data'!AB28="","",'raw data'!AB28)</f>
      </c>
      <c r="H28">
        <f>IF('raw data'!AG28="","",'raw data'!AG28)</f>
        <v>1.0983634</v>
      </c>
      <c r="K28">
        <f>IF('raw data'!D28="","",'raw data'!D28)</f>
        <v>103.40952</v>
      </c>
      <c r="L28">
        <f>IF('raw data'!I28="","",'raw data'!I28)</f>
        <v>23.691729</v>
      </c>
      <c r="M28">
        <f>IF('raw data'!N28="","",'raw data'!N28)</f>
        <v>34.402256</v>
      </c>
      <c r="N28">
        <f>IF('raw data'!S28="","",'raw data'!S28)</f>
      </c>
      <c r="O28">
        <f>IF('raw data'!X28="","",'raw data'!X28)</f>
      </c>
      <c r="P28">
        <f>IF('raw data'!AC28="","",'raw data'!AC28)</f>
      </c>
      <c r="Q28">
        <f>IF('raw data'!AH28="","",'raw data'!AH28)</f>
        <v>1.1198431</v>
      </c>
      <c r="S28">
        <v>500</v>
      </c>
      <c r="T28">
        <f t="shared" si="2"/>
        <v>1.2612567612871204</v>
      </c>
      <c r="U28">
        <f t="shared" si="11"/>
        <v>0.9927073306710275</v>
      </c>
      <c r="V28">
        <f t="shared" si="12"/>
        <v>0.9951105618306898</v>
      </c>
      <c r="W28">
        <f t="shared" si="13"/>
      </c>
      <c r="X28">
        <f t="shared" si="14"/>
      </c>
      <c r="Y28">
        <f t="shared" si="15"/>
      </c>
      <c r="AK28">
        <v>500</v>
      </c>
      <c r="AL28">
        <f t="shared" si="3"/>
        <v>1.0351985566300705</v>
      </c>
      <c r="AM28">
        <f t="shared" si="4"/>
        <v>1.015219153096199</v>
      </c>
      <c r="AN28">
        <f t="shared" si="16"/>
        <v>1.0417532741537243</v>
      </c>
      <c r="AO28">
        <f t="shared" si="10"/>
      </c>
      <c r="AP28">
        <f t="shared" si="6"/>
      </c>
      <c r="AQ28">
        <f t="shared" si="7"/>
      </c>
      <c r="AR28">
        <f t="shared" si="8"/>
        <v>1.0307236612933313</v>
      </c>
      <c r="AS28">
        <f t="shared" si="9"/>
        <v>0.013821483685911995</v>
      </c>
    </row>
    <row r="29" spans="1:45" ht="15">
      <c r="A29">
        <v>27</v>
      </c>
      <c r="B29">
        <f>IF('raw data'!C29="","",'raw data'!C29)</f>
        <v>130.5238</v>
      </c>
      <c r="C29">
        <f>IF('raw data'!H29="","",'raw data'!H29)</f>
        <v>23.678572</v>
      </c>
      <c r="D29">
        <f>IF('raw data'!M29="","",'raw data'!M29)</f>
        <v>35.263157</v>
      </c>
      <c r="E29">
        <f>IF('raw data'!R29="","",'raw data'!R29)</f>
      </c>
      <c r="F29">
        <f>IF('raw data'!W29="","",'raw data'!W29)</f>
      </c>
      <c r="G29">
        <f>IF('raw data'!AB29="","",'raw data'!AB29)</f>
      </c>
      <c r="H29">
        <f>IF('raw data'!AG29="","",'raw data'!AG29)</f>
        <v>1.0859189</v>
      </c>
      <c r="K29">
        <f>IF('raw data'!D29="","",'raw data'!D29)</f>
        <v>104.540474</v>
      </c>
      <c r="L29">
        <f>IF('raw data'!I29="","",'raw data'!I29)</f>
        <v>23.582706</v>
      </c>
      <c r="M29">
        <f>IF('raw data'!N29="","",'raw data'!N29)</f>
        <v>34.69737</v>
      </c>
      <c r="N29">
        <f>IF('raw data'!S29="","",'raw data'!S29)</f>
      </c>
      <c r="O29">
        <f>IF('raw data'!X29="","",'raw data'!X29)</f>
      </c>
      <c r="P29">
        <f>IF('raw data'!AC29="","",'raw data'!AC29)</f>
      </c>
      <c r="Q29">
        <f>IF('raw data'!AH29="","",'raw data'!AH29)</f>
        <v>1.1159222</v>
      </c>
      <c r="S29">
        <v>520</v>
      </c>
      <c r="T29">
        <f t="shared" si="2"/>
        <v>1.2515198649379111</v>
      </c>
      <c r="U29">
        <f t="shared" si="11"/>
        <v>1.005602461888648</v>
      </c>
      <c r="V29">
        <f t="shared" si="12"/>
        <v>1.0177416501977021</v>
      </c>
      <c r="W29">
        <f t="shared" si="13"/>
      </c>
      <c r="X29">
        <f t="shared" si="14"/>
      </c>
      <c r="Y29">
        <f t="shared" si="15"/>
      </c>
      <c r="AK29">
        <v>520</v>
      </c>
      <c r="AL29">
        <f t="shared" si="3"/>
        <v>1.0267974538531872</v>
      </c>
      <c r="AM29">
        <f t="shared" si="4"/>
        <v>1.0222828552857985</v>
      </c>
      <c r="AN29">
        <f t="shared" si="16"/>
        <v>1.03022359825063</v>
      </c>
      <c r="AO29">
        <f t="shared" si="10"/>
      </c>
      <c r="AP29">
        <f>IF(X29="","",AVERAGE(X29:X31)/AVERAGE(X$32:X$34))</f>
      </c>
      <c r="AQ29">
        <f t="shared" si="7"/>
      </c>
      <c r="AR29">
        <f t="shared" si="8"/>
        <v>1.0264346357965384</v>
      </c>
      <c r="AS29">
        <f t="shared" si="9"/>
        <v>0.003982785132925566</v>
      </c>
    </row>
    <row r="30" spans="1:45" ht="15">
      <c r="A30">
        <v>28</v>
      </c>
      <c r="B30">
        <f>IF('raw data'!C30="","",'raw data'!C30)</f>
        <v>130.46666</v>
      </c>
      <c r="C30">
        <f>IF('raw data'!H30="","",'raw data'!H30)</f>
        <v>22.43609</v>
      </c>
      <c r="D30">
        <f>IF('raw data'!M30="","",'raw data'!M30)</f>
        <v>33.74248</v>
      </c>
      <c r="E30">
        <f>IF('raw data'!R30="","",'raw data'!R30)</f>
      </c>
      <c r="F30">
        <f>IF('raw data'!W30="","",'raw data'!W30)</f>
      </c>
      <c r="G30">
        <f>IF('raw data'!AB30="","",'raw data'!AB30)</f>
      </c>
      <c r="H30">
        <f>IF('raw data'!AG30="","",'raw data'!AG30)</f>
        <v>1.0944426</v>
      </c>
      <c r="K30">
        <f>IF('raw data'!D30="","",'raw data'!D30)</f>
        <v>103.35</v>
      </c>
      <c r="L30">
        <f>IF('raw data'!I30="","",'raw data'!I30)</f>
        <v>22.74624</v>
      </c>
      <c r="M30">
        <f>IF('raw data'!N30="","",'raw data'!N30)</f>
        <v>34.359024</v>
      </c>
      <c r="N30">
        <f>IF('raw data'!S30="","",'raw data'!S30)</f>
      </c>
      <c r="O30">
        <f>IF('raw data'!X30="","",'raw data'!X30)</f>
      </c>
      <c r="P30">
        <f>IF('raw data'!AC30="","",'raw data'!AC30)</f>
      </c>
      <c r="Q30">
        <f>IF('raw data'!AH30="","",'raw data'!AH30)</f>
        <v>1.1131947</v>
      </c>
      <c r="S30">
        <v>540</v>
      </c>
      <c r="T30">
        <f t="shared" si="2"/>
        <v>1.2654172537998893</v>
      </c>
      <c r="U30">
        <f t="shared" si="11"/>
        <v>0.9865299639528791</v>
      </c>
      <c r="V30">
        <f t="shared" si="12"/>
        <v>0.9820190408064209</v>
      </c>
      <c r="W30">
        <f t="shared" si="13"/>
      </c>
      <c r="X30">
        <f t="shared" si="14"/>
      </c>
      <c r="Y30">
        <f t="shared" si="15"/>
      </c>
      <c r="AK30">
        <v>540</v>
      </c>
      <c r="AL30">
        <f t="shared" si="3"/>
        <v>1.0192882811072694</v>
      </c>
      <c r="AM30">
        <f t="shared" si="4"/>
        <v>1.0149701353542133</v>
      </c>
      <c r="AN30">
        <f t="shared" si="16"/>
        <v>1.0147936682581036</v>
      </c>
      <c r="AO30">
        <f t="shared" si="10"/>
      </c>
      <c r="AP30">
        <f t="shared" si="6"/>
      </c>
      <c r="AQ30">
        <f t="shared" si="7"/>
      </c>
      <c r="AR30">
        <f t="shared" si="8"/>
        <v>1.0163506949065286</v>
      </c>
      <c r="AS30">
        <f t="shared" si="9"/>
        <v>0.002545553903198437</v>
      </c>
    </row>
    <row r="31" spans="1:45" ht="15">
      <c r="A31">
        <v>29</v>
      </c>
      <c r="B31">
        <f>IF('raw data'!C31="","",'raw data'!C31)</f>
        <v>129.7619</v>
      </c>
      <c r="C31">
        <f>IF('raw data'!H31="","",'raw data'!H31)</f>
        <v>22.889097</v>
      </c>
      <c r="D31">
        <f>IF('raw data'!M31="","",'raw data'!M31)</f>
        <v>33.857143</v>
      </c>
      <c r="E31">
        <f>IF('raw data'!R31="","",'raw data'!R31)</f>
      </c>
      <c r="F31">
        <f>IF('raw data'!W31="","",'raw data'!W31)</f>
      </c>
      <c r="G31">
        <f>IF('raw data'!AB31="","",'raw data'!AB31)</f>
      </c>
      <c r="H31">
        <f>IF('raw data'!AG31="","",'raw data'!AG31)</f>
        <v>1.1060348</v>
      </c>
      <c r="K31">
        <f>IF('raw data'!D31="","",'raw data'!D31)</f>
        <v>105.65952</v>
      </c>
      <c r="L31">
        <f>IF('raw data'!I31="","",'raw data'!I31)</f>
        <v>22.605263</v>
      </c>
      <c r="M31">
        <f>IF('raw data'!N31="","",'raw data'!N31)</f>
        <v>35.157894</v>
      </c>
      <c r="N31">
        <f>IF('raw data'!S31="","",'raw data'!S31)</f>
      </c>
      <c r="O31">
        <f>IF('raw data'!X31="","",'raw data'!X31)</f>
      </c>
      <c r="P31">
        <f>IF('raw data'!AC31="","",'raw data'!AC31)</f>
      </c>
      <c r="Q31">
        <f>IF('raw data'!AH31="","",'raw data'!AH31)</f>
        <v>1.1118308</v>
      </c>
      <c r="S31">
        <v>560</v>
      </c>
      <c r="T31">
        <f t="shared" si="2"/>
        <v>1.2305950153893979</v>
      </c>
      <c r="U31">
        <f t="shared" si="11"/>
        <v>1.0134752792064545</v>
      </c>
      <c r="V31">
        <f t="shared" si="12"/>
        <v>0.9619646185700553</v>
      </c>
      <c r="W31">
        <f t="shared" si="13"/>
      </c>
      <c r="X31">
        <f t="shared" si="14"/>
      </c>
      <c r="Y31">
        <f t="shared" si="15"/>
      </c>
      <c r="AK31">
        <v>560</v>
      </c>
      <c r="AL31">
        <f t="shared" si="3"/>
        <v>1.0041692915556732</v>
      </c>
      <c r="AM31">
        <f t="shared" si="4"/>
        <v>1.0123899390275095</v>
      </c>
      <c r="AN31">
        <f t="shared" si="16"/>
        <v>1.0081037763167706</v>
      </c>
      <c r="AO31">
        <f t="shared" si="10"/>
      </c>
      <c r="AP31">
        <f t="shared" si="6"/>
      </c>
      <c r="AQ31">
        <f t="shared" si="7"/>
      </c>
      <c r="AR31">
        <f t="shared" si="8"/>
        <v>1.0082210022999845</v>
      </c>
      <c r="AS31">
        <f t="shared" si="9"/>
        <v>0.004111577271851683</v>
      </c>
    </row>
    <row r="32" spans="1:45" ht="15">
      <c r="A32">
        <v>30</v>
      </c>
      <c r="B32">
        <f>IF('raw data'!C32="","",'raw data'!C32)</f>
        <v>125.79762</v>
      </c>
      <c r="C32">
        <f>IF('raw data'!H32="","",'raw data'!H32)</f>
        <v>21.725563</v>
      </c>
      <c r="D32">
        <f>IF('raw data'!M32="","",'raw data'!M32)</f>
        <v>33.69925</v>
      </c>
      <c r="E32">
        <f>IF('raw data'!R32="","",'raw data'!R32)</f>
      </c>
      <c r="F32">
        <f>IF('raw data'!W32="","",'raw data'!W32)</f>
      </c>
      <c r="G32">
        <f>IF('raw data'!AB32="","",'raw data'!AB32)</f>
      </c>
      <c r="H32">
        <f>IF('raw data'!AG32="","",'raw data'!AG32)</f>
        <v>1.0959768</v>
      </c>
      <c r="K32">
        <f>IF('raw data'!D32="","",'raw data'!D32)</f>
        <v>102.98333</v>
      </c>
      <c r="L32">
        <f>IF('raw data'!I32="","",'raw data'!I32)</f>
        <v>22.075188</v>
      </c>
      <c r="M32">
        <f>IF('raw data'!N32="","",'raw data'!N32)</f>
        <v>34.607143</v>
      </c>
      <c r="N32">
        <f>IF('raw data'!S32="","",'raw data'!S32)</f>
      </c>
      <c r="O32">
        <f>IF('raw data'!X32="","",'raw data'!X32)</f>
      </c>
      <c r="P32">
        <f>IF('raw data'!AC32="","",'raw data'!AC32)</f>
      </c>
      <c r="Q32">
        <f>IF('raw data'!AH32="","",'raw data'!AH32)</f>
        <v>1.1123424</v>
      </c>
      <c r="S32">
        <v>580</v>
      </c>
      <c r="T32">
        <f t="shared" si="2"/>
        <v>1.2241134216706073</v>
      </c>
      <c r="U32">
        <f t="shared" si="11"/>
        <v>0.984102377780238</v>
      </c>
      <c r="V32">
        <f t="shared" si="12"/>
        <v>0.9733831106909172</v>
      </c>
      <c r="W32">
        <f t="shared" si="13"/>
      </c>
      <c r="X32">
        <f t="shared" si="14"/>
      </c>
      <c r="Y32">
        <f t="shared" si="15"/>
      </c>
      <c r="AK32">
        <v>580</v>
      </c>
      <c r="AL32">
        <f t="shared" si="3"/>
        <v>1</v>
      </c>
      <c r="AM32">
        <f t="shared" si="4"/>
        <v>1</v>
      </c>
      <c r="AN32">
        <f t="shared" si="16"/>
        <v>1</v>
      </c>
      <c r="AO32">
        <f t="shared" si="10"/>
      </c>
      <c r="AP32">
        <f t="shared" si="6"/>
      </c>
      <c r="AQ32">
        <f t="shared" si="7"/>
      </c>
      <c r="AR32">
        <f t="shared" si="8"/>
        <v>1</v>
      </c>
      <c r="AS32">
        <f t="shared" si="9"/>
        <v>0</v>
      </c>
    </row>
    <row r="33" spans="1:43" ht="15">
      <c r="A33">
        <v>31</v>
      </c>
      <c r="B33">
        <f>IF('raw data'!C33="","",'raw data'!C33)</f>
        <v>124.40238</v>
      </c>
      <c r="C33">
        <f>IF('raw data'!H33="","",'raw data'!H33)</f>
        <v>21.588346</v>
      </c>
      <c r="D33">
        <f>IF('raw data'!M33="","",'raw data'!M33)</f>
        <v>33.1203</v>
      </c>
      <c r="E33">
        <f>IF('raw data'!R33="","",'raw data'!R33)</f>
      </c>
      <c r="F33">
        <f>IF('raw data'!W33="","",'raw data'!W33)</f>
      </c>
      <c r="G33">
        <f>IF('raw data'!AB33="","",'raw data'!AB33)</f>
      </c>
      <c r="H33">
        <f>IF('raw data'!AG33="","",'raw data'!AG33)</f>
        <v>1.097852</v>
      </c>
      <c r="K33">
        <f>IF('raw data'!D33="","",'raw data'!D33)</f>
        <v>102.99286</v>
      </c>
      <c r="L33">
        <f>IF('raw data'!I33="","",'raw data'!I33)</f>
        <v>22.039474</v>
      </c>
      <c r="M33">
        <f>IF('raw data'!N33="","",'raw data'!N33)</f>
        <v>34.36842</v>
      </c>
      <c r="N33">
        <f>IF('raw data'!S33="","",'raw data'!S33)</f>
      </c>
      <c r="O33">
        <f>IF('raw data'!X33="","",'raw data'!X33)</f>
      </c>
      <c r="P33">
        <f>IF('raw data'!AC33="","",'raw data'!AC33)</f>
      </c>
      <c r="Q33">
        <f>IF('raw data'!AH33="","",'raw data'!AH33)</f>
        <v>1.108251</v>
      </c>
      <c r="S33">
        <v>600</v>
      </c>
      <c r="T33">
        <f t="shared" si="2"/>
        <v>1.2102370437521137</v>
      </c>
      <c r="U33">
        <f t="shared" si="11"/>
        <v>0.9789439441737352</v>
      </c>
      <c r="V33">
        <f t="shared" si="12"/>
        <v>0.9627866893881387</v>
      </c>
      <c r="W33">
        <f t="shared" si="13"/>
      </c>
      <c r="X33">
        <f t="shared" si="14"/>
      </c>
      <c r="Y33">
        <f t="shared" si="15"/>
      </c>
      <c r="AK33">
        <v>600</v>
      </c>
      <c r="AO33">
        <f aca="true" t="shared" si="17" ref="AO33:AO38">IF(W33="","",AVERAGE(W33:W35)/AVERAGE(W$36:W$38))</f>
      </c>
      <c r="AP33">
        <f aca="true" t="shared" si="18" ref="AP33:AP38">IF(X33="","",AVERAGE(X33:X35)/AVERAGE(X$36:X$38))</f>
      </c>
      <c r="AQ33">
        <f>IF(Y33="","",AVERAGE(Y33:Y35)/AVERAGE(Y$36:Y$38))</f>
      </c>
    </row>
    <row r="34" spans="1:43" ht="15">
      <c r="A34">
        <v>32</v>
      </c>
      <c r="B34">
        <f>IF('raw data'!C34="","",'raw data'!C34)</f>
        <v>122.192856</v>
      </c>
      <c r="C34">
        <f>IF('raw data'!H34="","",'raw data'!H34)</f>
        <v>21.090225</v>
      </c>
      <c r="D34">
        <f>IF('raw data'!M34="","",'raw data'!M34)</f>
        <v>31.900375</v>
      </c>
      <c r="E34">
        <f>IF('raw data'!R34="","",'raw data'!R34)</f>
      </c>
      <c r="F34">
        <f>IF('raw data'!W34="","",'raw data'!W34)</f>
      </c>
      <c r="G34">
        <f>IF('raw data'!AB34="","",'raw data'!AB34)</f>
      </c>
      <c r="H34">
        <f>IF('raw data'!AG34="","",'raw data'!AG34)</f>
        <v>1.0918854</v>
      </c>
      <c r="K34">
        <f>IF('raw data'!D34="","",'raw data'!D34)</f>
        <v>100.74762</v>
      </c>
      <c r="L34">
        <f>IF('raw data'!I34="","",'raw data'!I34)</f>
        <v>21.575188</v>
      </c>
      <c r="M34">
        <f>IF('raw data'!N34="","",'raw data'!N34)</f>
        <v>33.92857</v>
      </c>
      <c r="N34">
        <f>IF('raw data'!S34="","",'raw data'!S34)</f>
      </c>
      <c r="O34">
        <f>IF('raw data'!X34="","",'raw data'!X34)</f>
      </c>
      <c r="P34">
        <f>IF('raw data'!AC34="","",'raw data'!AC34)</f>
      </c>
      <c r="Q34">
        <f>IF('raw data'!AH34="","",'raw data'!AH34)</f>
        <v>1.1070576</v>
      </c>
      <c r="S34">
        <v>620</v>
      </c>
      <c r="T34">
        <f t="shared" si="2"/>
        <v>1.2153782323492788</v>
      </c>
      <c r="U34">
        <f t="shared" si="11"/>
        <v>0.9770476936183679</v>
      </c>
      <c r="V34">
        <f t="shared" si="12"/>
        <v>0.9386675794988655</v>
      </c>
      <c r="W34">
        <f t="shared" si="13"/>
      </c>
      <c r="X34">
        <f t="shared" si="14"/>
      </c>
      <c r="Y34">
        <f t="shared" si="15"/>
      </c>
      <c r="AK34">
        <v>620</v>
      </c>
      <c r="AO34">
        <f t="shared" si="17"/>
      </c>
      <c r="AP34">
        <f t="shared" si="18"/>
      </c>
      <c r="AQ34">
        <f>IF(Y34="","",AVERAGE(Y34:Y36)/AVERAGE(Y$36:Y$38))</f>
      </c>
    </row>
    <row r="35" spans="1:42" ht="15">
      <c r="A35">
        <v>33</v>
      </c>
      <c r="B35">
        <f>IF('raw data'!C35="","",'raw data'!C35)</f>
        <v>0</v>
      </c>
      <c r="C35">
        <f>IF('raw data'!H35="","",'raw data'!H35)</f>
        <v>0</v>
      </c>
      <c r="D35">
        <f>IF('raw data'!M35="","",'raw data'!M35)</f>
        <v>0</v>
      </c>
      <c r="E35">
        <f>IF('raw data'!R35="","",'raw data'!R35)</f>
      </c>
      <c r="F35">
        <f>IF('raw data'!W35="","",'raw data'!W35)</f>
      </c>
      <c r="G35">
        <f>IF('raw data'!AB35="","",'raw data'!AB35)</f>
      </c>
      <c r="H35">
        <f>IF('raw data'!AG35="","",'raw data'!AG35)</f>
        <v>0</v>
      </c>
      <c r="K35">
        <f>IF('raw data'!D35="","",'raw data'!D35)</f>
        <v>0</v>
      </c>
      <c r="L35">
        <f>IF('raw data'!I35="","",'raw data'!I35)</f>
        <v>0</v>
      </c>
      <c r="M35">
        <f>IF('raw data'!N35="","",'raw data'!N35)</f>
        <v>0</v>
      </c>
      <c r="N35">
        <f>IF('raw data'!S35="","",'raw data'!S35)</f>
      </c>
      <c r="O35">
        <f>IF('raw data'!X35="","",'raw data'!X35)</f>
      </c>
      <c r="P35">
        <f>IF('raw data'!AC35="","",'raw data'!AC35)</f>
      </c>
      <c r="Q35">
        <f>IF('raw data'!AH35="","",'raw data'!AH35)</f>
        <v>0</v>
      </c>
      <c r="S35">
        <v>640</v>
      </c>
      <c r="T35" t="e">
        <f t="shared" si="2"/>
        <v>#DIV/0!</v>
      </c>
      <c r="U35" t="e">
        <f t="shared" si="11"/>
        <v>#DIV/0!</v>
      </c>
      <c r="V35" t="e">
        <f t="shared" si="12"/>
        <v>#DIV/0!</v>
      </c>
      <c r="W35">
        <f t="shared" si="13"/>
      </c>
      <c r="X35">
        <f t="shared" si="14"/>
      </c>
      <c r="Y35">
        <f t="shared" si="15"/>
      </c>
      <c r="AK35">
        <v>640</v>
      </c>
      <c r="AO35">
        <f t="shared" si="17"/>
      </c>
      <c r="AP35">
        <f t="shared" si="18"/>
      </c>
    </row>
    <row r="36" spans="1:42" ht="15">
      <c r="A36">
        <v>34</v>
      </c>
      <c r="B36">
        <f>IF('raw data'!C36="","",'raw data'!C36)</f>
      </c>
      <c r="C36">
        <f>IF('raw data'!H36="","",'raw data'!H36)</f>
      </c>
      <c r="D36">
        <f>IF('raw data'!M36="","",'raw data'!M36)</f>
      </c>
      <c r="E36">
        <f>IF('raw data'!R36="","",'raw data'!R36)</f>
      </c>
      <c r="F36">
        <f>IF('raw data'!W36="","",'raw data'!W36)</f>
      </c>
      <c r="G36">
        <f>IF('raw data'!AB36="","",'raw data'!AB36)</f>
      </c>
      <c r="H36">
        <f>IF('raw data'!AG36="","",'raw data'!AG36)</f>
      </c>
      <c r="K36">
        <f>IF('raw data'!D36="","",'raw data'!D36)</f>
      </c>
      <c r="L36">
        <f>IF('raw data'!I36="","",'raw data'!I36)</f>
      </c>
      <c r="M36">
        <f>IF('raw data'!N36="","",'raw data'!N36)</f>
      </c>
      <c r="N36">
        <f>IF('raw data'!S36="","",'raw data'!S36)</f>
      </c>
      <c r="O36">
        <f>IF('raw data'!X36="","",'raw data'!X36)</f>
      </c>
      <c r="P36">
        <f>IF('raw data'!AC36="","",'raw data'!AC36)</f>
      </c>
      <c r="Q36">
        <f>IF('raw data'!AH36="","",'raw data'!AH36)</f>
      </c>
      <c r="S36">
        <v>660</v>
      </c>
      <c r="T36">
        <f t="shared" si="2"/>
      </c>
      <c r="U36">
        <f t="shared" si="11"/>
      </c>
      <c r="V36">
        <f t="shared" si="12"/>
      </c>
      <c r="W36">
        <f t="shared" si="13"/>
      </c>
      <c r="X36">
        <f t="shared" si="14"/>
      </c>
      <c r="Y36">
        <f t="shared" si="15"/>
      </c>
      <c r="AK36">
        <v>660</v>
      </c>
      <c r="AL36">
        <f aca="true" t="shared" si="19" ref="AL36:AN38">IF(T36="","",AVERAGE(T36:T38)/AVERAGE(T$36:T$38))</f>
      </c>
      <c r="AM36">
        <f t="shared" si="19"/>
      </c>
      <c r="AN36">
        <f t="shared" si="19"/>
      </c>
      <c r="AO36">
        <f t="shared" si="17"/>
      </c>
      <c r="AP36">
        <f t="shared" si="18"/>
      </c>
    </row>
    <row r="37" spans="1:42" ht="15">
      <c r="A37">
        <v>35</v>
      </c>
      <c r="B37">
        <f>IF('raw data'!C37="","",'raw data'!C37)</f>
      </c>
      <c r="C37">
        <f>IF('raw data'!H37="","",'raw data'!H37)</f>
      </c>
      <c r="D37">
        <f>IF('raw data'!M37="","",'raw data'!M37)</f>
      </c>
      <c r="E37">
        <f>IF('raw data'!R37="","",'raw data'!R37)</f>
      </c>
      <c r="F37">
        <f>IF('raw data'!W37="","",'raw data'!W37)</f>
      </c>
      <c r="G37">
        <f>IF('raw data'!AB37="","",'raw data'!AB37)</f>
      </c>
      <c r="H37">
        <f>IF('raw data'!AG37="","",'raw data'!AG37)</f>
      </c>
      <c r="K37">
        <f>IF('raw data'!D37="","",'raw data'!D37)</f>
      </c>
      <c r="L37">
        <f>IF('raw data'!I37="","",'raw data'!I37)</f>
      </c>
      <c r="M37">
        <f>IF('raw data'!N37="","",'raw data'!N37)</f>
      </c>
      <c r="N37">
        <f>IF('raw data'!S37="","",'raw data'!S37)</f>
      </c>
      <c r="O37">
        <f>IF('raw data'!X37="","",'raw data'!X37)</f>
      </c>
      <c r="P37">
        <f>IF('raw data'!AC37="","",'raw data'!AC37)</f>
      </c>
      <c r="Q37">
        <f>IF('raw data'!AH37="","",'raw data'!AH37)</f>
      </c>
      <c r="S37">
        <v>680</v>
      </c>
      <c r="T37">
        <f t="shared" si="2"/>
      </c>
      <c r="U37">
        <f t="shared" si="11"/>
      </c>
      <c r="V37">
        <f t="shared" si="12"/>
      </c>
      <c r="W37">
        <f t="shared" si="13"/>
      </c>
      <c r="X37">
        <f t="shared" si="14"/>
      </c>
      <c r="Y37">
        <f t="shared" si="15"/>
      </c>
      <c r="AK37">
        <v>680</v>
      </c>
      <c r="AL37">
        <f t="shared" si="19"/>
      </c>
      <c r="AM37">
        <f t="shared" si="19"/>
      </c>
      <c r="AN37">
        <f t="shared" si="19"/>
      </c>
      <c r="AO37">
        <f t="shared" si="17"/>
      </c>
      <c r="AP37">
        <f t="shared" si="18"/>
      </c>
    </row>
    <row r="38" spans="1:42" ht="15">
      <c r="A38">
        <v>36</v>
      </c>
      <c r="B38">
        <f>IF('raw data'!C38="","",'raw data'!C38)</f>
      </c>
      <c r="C38">
        <f>IF('raw data'!H38="","",'raw data'!H38)</f>
      </c>
      <c r="D38">
        <f>IF('raw data'!M38="","",'raw data'!M38)</f>
      </c>
      <c r="E38">
        <f>IF('raw data'!R38="","",'raw data'!R38)</f>
      </c>
      <c r="F38">
        <f>IF('raw data'!W38="","",'raw data'!W38)</f>
      </c>
      <c r="G38">
        <f>IF('raw data'!AB38="","",'raw data'!AB38)</f>
      </c>
      <c r="H38">
        <f>IF('raw data'!AG38="","",'raw data'!AG38)</f>
      </c>
      <c r="K38">
        <f>IF('raw data'!D38="","",'raw data'!D38)</f>
      </c>
      <c r="L38">
        <f>IF('raw data'!I38="","",'raw data'!I38)</f>
      </c>
      <c r="M38">
        <f>IF('raw data'!N38="","",'raw data'!N38)</f>
      </c>
      <c r="N38">
        <f>IF('raw data'!S38="","",'raw data'!S38)</f>
      </c>
      <c r="O38">
        <f>IF('raw data'!X38="","",'raw data'!X38)</f>
      </c>
      <c r="P38">
        <f>IF('raw data'!AC38="","",'raw data'!AC38)</f>
      </c>
      <c r="Q38">
        <f>IF('raw data'!AH38="","",'raw data'!AH38)</f>
      </c>
      <c r="S38">
        <v>700</v>
      </c>
      <c r="T38">
        <f t="shared" si="2"/>
      </c>
      <c r="U38">
        <f t="shared" si="11"/>
      </c>
      <c r="V38">
        <f t="shared" si="12"/>
      </c>
      <c r="W38">
        <f t="shared" si="13"/>
      </c>
      <c r="X38">
        <f t="shared" si="14"/>
      </c>
      <c r="Y38">
        <f t="shared" si="15"/>
      </c>
      <c r="AK38">
        <v>700</v>
      </c>
      <c r="AL38">
        <f t="shared" si="19"/>
      </c>
      <c r="AM38">
        <f t="shared" si="19"/>
      </c>
      <c r="AN38">
        <f t="shared" si="19"/>
      </c>
      <c r="AO38">
        <f t="shared" si="17"/>
      </c>
      <c r="AP38">
        <f t="shared" si="18"/>
      </c>
    </row>
    <row r="39" spans="1:43" ht="15">
      <c r="A39">
        <v>37</v>
      </c>
      <c r="B39">
        <f>IF('raw data'!C39="","",'raw data'!C39)</f>
      </c>
      <c r="C39">
        <f>IF('raw data'!H39="","",'raw data'!H39)</f>
      </c>
      <c r="D39">
        <f>IF('raw data'!M39="","",'raw data'!M39)</f>
      </c>
      <c r="E39">
        <f>IF('raw data'!R39="","",'raw data'!R39)</f>
      </c>
      <c r="F39">
        <f>IF('raw data'!W39="","",'raw data'!W39)</f>
      </c>
      <c r="G39">
        <f>IF('raw data'!AB39="","",'raw data'!AB39)</f>
      </c>
      <c r="H39">
        <f>IF('raw data'!AG39="","",'raw data'!AG39)</f>
      </c>
      <c r="K39">
        <f>IF('raw data'!D39="","",'raw data'!D39)</f>
      </c>
      <c r="L39">
        <f>IF('raw data'!I39="","",'raw data'!I39)</f>
      </c>
      <c r="M39">
        <f>IF('raw data'!N39="","",'raw data'!N39)</f>
      </c>
      <c r="N39">
        <f>IF('raw data'!S39="","",'raw data'!S39)</f>
      </c>
      <c r="O39">
        <f>IF('raw data'!X39="","",'raw data'!X39)</f>
      </c>
      <c r="P39">
        <f>IF('raw data'!AC39="","",'raw data'!AC39)</f>
      </c>
      <c r="Q39">
        <f>IF('raw data'!AH39="","",'raw data'!AH39)</f>
      </c>
      <c r="S39">
        <v>720</v>
      </c>
      <c r="T39">
        <f aca="true" t="shared" si="20" ref="T39:U42">IF(K39="","",(K39-$Q39)/(B39-$H39))</f>
      </c>
      <c r="U39">
        <f t="shared" si="20"/>
      </c>
      <c r="V39">
        <f aca="true" t="shared" si="21" ref="V39:V48">IF(M39="","",(M39-$Q39)/(D39-$H39))</f>
      </c>
      <c r="W39">
        <f aca="true" t="shared" si="22" ref="W39:W48">IF(N39="","",(N39-$Q39)/(E39-$H39))</f>
      </c>
      <c r="X39">
        <f aca="true" t="shared" si="23" ref="X39:X48">IF(O39="","",(O39-$Q39)/(F39-$H39))</f>
      </c>
      <c r="Y39">
        <f aca="true" t="shared" si="24" ref="Y39:Y48">IF(P39="","",(P39-$Q39)/(G39-$H39))</f>
      </c>
      <c r="AK39">
        <v>720</v>
      </c>
      <c r="AQ39">
        <f aca="true" t="shared" si="25" ref="AL39:AQ43">IF(Y39="","",AVERAGE(Y39:Y41)/AVERAGE(Y$31:Y$33))</f>
      </c>
    </row>
    <row r="40" spans="1:43" ht="15">
      <c r="A40">
        <v>38</v>
      </c>
      <c r="B40">
        <f>IF('raw data'!C40="","",'raw data'!C40)</f>
      </c>
      <c r="C40">
        <f>IF('raw data'!H40="","",'raw data'!H40)</f>
      </c>
      <c r="D40">
        <f>IF('raw data'!M40="","",'raw data'!M40)</f>
      </c>
      <c r="E40">
        <f>IF('raw data'!R40="","",'raw data'!R40)</f>
      </c>
      <c r="F40">
        <f>IF('raw data'!W40="","",'raw data'!W40)</f>
      </c>
      <c r="G40">
        <f>IF('raw data'!AB40="","",'raw data'!AB40)</f>
      </c>
      <c r="H40">
        <f>IF('raw data'!AG40="","",'raw data'!AG40)</f>
      </c>
      <c r="K40">
        <f>IF('raw data'!D40="","",'raw data'!D40)</f>
      </c>
      <c r="L40">
        <f>IF('raw data'!I40="","",'raw data'!I40)</f>
      </c>
      <c r="M40">
        <f>IF('raw data'!N40="","",'raw data'!N40)</f>
      </c>
      <c r="N40">
        <f>IF('raw data'!S40="","",'raw data'!S40)</f>
      </c>
      <c r="O40">
        <f>IF('raw data'!X40="","",'raw data'!X40)</f>
      </c>
      <c r="P40">
        <f>IF('raw data'!AC40="","",'raw data'!AC40)</f>
      </c>
      <c r="Q40">
        <f>IF('raw data'!AH40="","",'raw data'!AH40)</f>
      </c>
      <c r="S40">
        <v>740</v>
      </c>
      <c r="T40">
        <f t="shared" si="20"/>
      </c>
      <c r="U40">
        <f t="shared" si="20"/>
      </c>
      <c r="V40">
        <f t="shared" si="21"/>
      </c>
      <c r="W40">
        <f t="shared" si="22"/>
      </c>
      <c r="X40">
        <f t="shared" si="23"/>
      </c>
      <c r="Y40">
        <f t="shared" si="24"/>
      </c>
      <c r="AK40">
        <v>740</v>
      </c>
      <c r="AL40">
        <f t="shared" si="25"/>
      </c>
      <c r="AM40">
        <f t="shared" si="25"/>
      </c>
      <c r="AN40">
        <f t="shared" si="25"/>
      </c>
      <c r="AO40">
        <f t="shared" si="25"/>
      </c>
      <c r="AP40">
        <f t="shared" si="25"/>
      </c>
      <c r="AQ40">
        <f t="shared" si="25"/>
      </c>
    </row>
    <row r="41" spans="1:43" ht="15">
      <c r="A41">
        <v>39</v>
      </c>
      <c r="B41">
        <f>IF('raw data'!C41="","",'raw data'!C41)</f>
      </c>
      <c r="C41">
        <f>IF('raw data'!H41="","",'raw data'!H41)</f>
      </c>
      <c r="D41">
        <f>IF('raw data'!M41="","",'raw data'!M41)</f>
      </c>
      <c r="E41">
        <f>IF('raw data'!R41="","",'raw data'!R41)</f>
      </c>
      <c r="F41">
        <f>IF('raw data'!W41="","",'raw data'!W41)</f>
      </c>
      <c r="G41">
        <f>IF('raw data'!AB41="","",'raw data'!AB41)</f>
      </c>
      <c r="H41">
        <f>IF('raw data'!AG41="","",'raw data'!AG41)</f>
      </c>
      <c r="K41">
        <f>IF('raw data'!D41="","",'raw data'!D41)</f>
      </c>
      <c r="L41">
        <f>IF('raw data'!I41="","",'raw data'!I41)</f>
      </c>
      <c r="M41">
        <f>IF('raw data'!N41="","",'raw data'!N41)</f>
      </c>
      <c r="N41">
        <f>IF('raw data'!S41="","",'raw data'!S41)</f>
      </c>
      <c r="O41">
        <f>IF('raw data'!X41="","",'raw data'!X41)</f>
      </c>
      <c r="P41">
        <f>IF('raw data'!AC41="","",'raw data'!AC41)</f>
      </c>
      <c r="Q41">
        <f>IF('raw data'!AH41="","",'raw data'!AH41)</f>
      </c>
      <c r="S41">
        <v>760</v>
      </c>
      <c r="T41">
        <f t="shared" si="20"/>
      </c>
      <c r="U41">
        <f t="shared" si="20"/>
      </c>
      <c r="V41">
        <f t="shared" si="21"/>
      </c>
      <c r="W41">
        <f t="shared" si="22"/>
      </c>
      <c r="X41">
        <f t="shared" si="23"/>
      </c>
      <c r="Y41">
        <f t="shared" si="24"/>
      </c>
      <c r="AK41">
        <v>760</v>
      </c>
      <c r="AL41">
        <f t="shared" si="25"/>
      </c>
      <c r="AM41">
        <f t="shared" si="25"/>
      </c>
      <c r="AN41">
        <f t="shared" si="25"/>
      </c>
      <c r="AO41">
        <f t="shared" si="25"/>
      </c>
      <c r="AP41">
        <f t="shared" si="25"/>
      </c>
      <c r="AQ41">
        <f t="shared" si="25"/>
      </c>
    </row>
    <row r="42" spans="1:43" ht="15">
      <c r="A42">
        <v>40</v>
      </c>
      <c r="B42">
        <f>IF('raw data'!C42="","",'raw data'!C42)</f>
      </c>
      <c r="C42">
        <f>IF('raw data'!H42="","",'raw data'!H42)</f>
      </c>
      <c r="D42">
        <f>IF('raw data'!M42="","",'raw data'!M42)</f>
      </c>
      <c r="E42">
        <f>IF('raw data'!R42="","",'raw data'!R42)</f>
      </c>
      <c r="F42">
        <f>IF('raw data'!W42="","",'raw data'!W42)</f>
      </c>
      <c r="G42">
        <f>IF('raw data'!AB42="","",'raw data'!AB42)</f>
      </c>
      <c r="H42">
        <f>IF('raw data'!AG42="","",'raw data'!AG42)</f>
      </c>
      <c r="K42">
        <f>IF('raw data'!D42="","",'raw data'!D42)</f>
      </c>
      <c r="L42">
        <f>IF('raw data'!I42="","",'raw data'!I42)</f>
      </c>
      <c r="M42">
        <f>IF('raw data'!N42="","",'raw data'!N42)</f>
      </c>
      <c r="N42">
        <f>IF('raw data'!S42="","",'raw data'!S42)</f>
      </c>
      <c r="O42">
        <f>IF('raw data'!X42="","",'raw data'!X42)</f>
      </c>
      <c r="P42">
        <f>IF('raw data'!AC42="","",'raw data'!AC42)</f>
      </c>
      <c r="Q42">
        <f>IF('raw data'!AH42="","",'raw data'!AH42)</f>
      </c>
      <c r="S42">
        <v>780</v>
      </c>
      <c r="T42">
        <f t="shared" si="20"/>
      </c>
      <c r="U42">
        <f t="shared" si="20"/>
      </c>
      <c r="V42">
        <f t="shared" si="21"/>
      </c>
      <c r="W42">
        <f t="shared" si="22"/>
      </c>
      <c r="X42">
        <f t="shared" si="23"/>
      </c>
      <c r="Y42">
        <f t="shared" si="24"/>
      </c>
      <c r="AK42">
        <v>780</v>
      </c>
      <c r="AL42">
        <f t="shared" si="25"/>
      </c>
      <c r="AM42">
        <f t="shared" si="25"/>
      </c>
      <c r="AN42">
        <f t="shared" si="25"/>
      </c>
      <c r="AO42">
        <f t="shared" si="25"/>
      </c>
      <c r="AP42">
        <f t="shared" si="25"/>
      </c>
      <c r="AQ42">
        <f t="shared" si="25"/>
      </c>
    </row>
    <row r="43" spans="19:43" ht="15">
      <c r="S43">
        <v>800</v>
      </c>
      <c r="T43">
        <f aca="true" t="shared" si="26" ref="T43:T48">IF(K43="","",(K43-$Q43)/(B43-$H43))</f>
      </c>
      <c r="U43">
        <f aca="true" t="shared" si="27" ref="U43:U48">IF(L43="","",(L43-$Q43)/(C43-$H43))</f>
      </c>
      <c r="V43">
        <f t="shared" si="21"/>
      </c>
      <c r="W43">
        <f t="shared" si="22"/>
      </c>
      <c r="X43">
        <f t="shared" si="23"/>
      </c>
      <c r="Y43">
        <f t="shared" si="24"/>
      </c>
      <c r="AK43">
        <v>800</v>
      </c>
      <c r="AL43">
        <f t="shared" si="25"/>
      </c>
      <c r="AM43">
        <f t="shared" si="25"/>
      </c>
      <c r="AN43">
        <f t="shared" si="25"/>
      </c>
      <c r="AO43">
        <f t="shared" si="25"/>
      </c>
      <c r="AP43">
        <f t="shared" si="25"/>
      </c>
      <c r="AQ43">
        <f t="shared" si="25"/>
      </c>
    </row>
    <row r="44" spans="19:37" ht="15">
      <c r="S44">
        <v>820</v>
      </c>
      <c r="T44">
        <f t="shared" si="26"/>
      </c>
      <c r="U44">
        <f t="shared" si="27"/>
      </c>
      <c r="V44">
        <f t="shared" si="21"/>
      </c>
      <c r="W44">
        <f t="shared" si="22"/>
      </c>
      <c r="X44">
        <f t="shared" si="23"/>
      </c>
      <c r="Y44">
        <f t="shared" si="24"/>
      </c>
      <c r="AK44">
        <v>820</v>
      </c>
    </row>
    <row r="45" spans="19:37" ht="15">
      <c r="S45">
        <v>840</v>
      </c>
      <c r="T45">
        <f t="shared" si="26"/>
      </c>
      <c r="U45">
        <f t="shared" si="27"/>
      </c>
      <c r="V45">
        <f t="shared" si="21"/>
      </c>
      <c r="W45">
        <f t="shared" si="22"/>
      </c>
      <c r="X45">
        <f t="shared" si="23"/>
      </c>
      <c r="Y45">
        <f t="shared" si="24"/>
      </c>
      <c r="AK45">
        <v>840</v>
      </c>
    </row>
    <row r="46" spans="19:37" ht="15">
      <c r="S46">
        <v>860</v>
      </c>
      <c r="T46">
        <f t="shared" si="26"/>
      </c>
      <c r="U46">
        <f t="shared" si="27"/>
      </c>
      <c r="V46">
        <f t="shared" si="21"/>
      </c>
      <c r="W46">
        <f t="shared" si="22"/>
      </c>
      <c r="X46">
        <f t="shared" si="23"/>
      </c>
      <c r="Y46">
        <f t="shared" si="24"/>
      </c>
      <c r="AK46">
        <v>860</v>
      </c>
    </row>
    <row r="47" spans="19:37" ht="15">
      <c r="S47">
        <v>880</v>
      </c>
      <c r="T47">
        <f t="shared" si="26"/>
      </c>
      <c r="U47">
        <f t="shared" si="27"/>
      </c>
      <c r="V47">
        <f t="shared" si="21"/>
      </c>
      <c r="W47">
        <f t="shared" si="22"/>
      </c>
      <c r="X47">
        <f t="shared" si="23"/>
      </c>
      <c r="Y47">
        <f t="shared" si="24"/>
      </c>
      <c r="AK47">
        <v>880</v>
      </c>
    </row>
    <row r="48" spans="19:37" ht="15">
      <c r="S48">
        <v>900</v>
      </c>
      <c r="T48">
        <f t="shared" si="26"/>
      </c>
      <c r="U48">
        <f t="shared" si="27"/>
      </c>
      <c r="V48">
        <f t="shared" si="21"/>
      </c>
      <c r="W48">
        <f t="shared" si="22"/>
      </c>
      <c r="X48">
        <f t="shared" si="23"/>
      </c>
      <c r="Y48">
        <f t="shared" si="24"/>
      </c>
      <c r="AK48">
        <v>900</v>
      </c>
    </row>
    <row r="49" spans="19:37" ht="15">
      <c r="S49">
        <v>920</v>
      </c>
      <c r="AK49">
        <v>920</v>
      </c>
    </row>
    <row r="50" spans="19:37" ht="15">
      <c r="S50">
        <v>940</v>
      </c>
      <c r="AK50">
        <v>940</v>
      </c>
    </row>
    <row r="51" spans="19:37" ht="15">
      <c r="S51">
        <v>960</v>
      </c>
      <c r="AK51">
        <v>960</v>
      </c>
    </row>
    <row r="52" spans="19:37" ht="15">
      <c r="S52">
        <v>980</v>
      </c>
      <c r="AK52">
        <v>980</v>
      </c>
    </row>
    <row r="53" spans="19:37" ht="15">
      <c r="S53">
        <v>1000</v>
      </c>
      <c r="AK53">
        <v>1000</v>
      </c>
    </row>
    <row r="54" ht="15">
      <c r="S54">
        <v>1020</v>
      </c>
    </row>
    <row r="55" ht="15">
      <c r="S55">
        <v>1040</v>
      </c>
    </row>
    <row r="56" ht="15">
      <c r="S56">
        <v>1060</v>
      </c>
    </row>
    <row r="57" ht="15">
      <c r="S57">
        <v>1080</v>
      </c>
    </row>
    <row r="58" ht="15">
      <c r="S58">
        <v>1100</v>
      </c>
    </row>
    <row r="59" ht="15">
      <c r="S59">
        <v>1120</v>
      </c>
    </row>
    <row r="60" ht="15">
      <c r="S60">
        <v>1140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55"/>
  <sheetViews>
    <sheetView zoomScalePageLayoutView="0" workbookViewId="0" topLeftCell="A1">
      <selection activeCell="L2" sqref="L2:O35"/>
    </sheetView>
  </sheetViews>
  <sheetFormatPr defaultColWidth="9.140625" defaultRowHeight="15"/>
  <cols>
    <col min="1" max="1" width="9.140625" style="4" customWidth="1"/>
    <col min="2" max="2" width="9.28125" style="4" bestFit="1" customWidth="1"/>
    <col min="3" max="4" width="10.00390625" style="4" bestFit="1" customWidth="1"/>
    <col min="5" max="5" width="9.28125" style="4" bestFit="1" customWidth="1"/>
    <col min="6" max="16384" width="9.140625" style="4" customWidth="1"/>
  </cols>
  <sheetData>
    <row r="1" spans="2:32" ht="15">
      <c r="B1" s="4" t="s">
        <v>6</v>
      </c>
      <c r="G1" s="4" t="s">
        <v>7</v>
      </c>
      <c r="L1" s="4" t="s">
        <v>8</v>
      </c>
      <c r="Q1" s="4" t="s">
        <v>9</v>
      </c>
      <c r="V1" s="4" t="s">
        <v>10</v>
      </c>
      <c r="AA1" s="4" t="s">
        <v>11</v>
      </c>
      <c r="AF1" s="4" t="s">
        <v>15</v>
      </c>
    </row>
    <row r="2" spans="2:35" ht="15">
      <c r="B2" s="7" t="s">
        <v>17</v>
      </c>
      <c r="C2" t="s">
        <v>18</v>
      </c>
      <c r="D2" t="s">
        <v>19</v>
      </c>
      <c r="E2" t="s">
        <v>20</v>
      </c>
      <c r="F2" s="3"/>
      <c r="G2" s="2" t="s">
        <v>26</v>
      </c>
      <c r="H2" s="3" t="s">
        <v>27</v>
      </c>
      <c r="I2" s="3" t="s">
        <v>28</v>
      </c>
      <c r="J2" s="3" t="s">
        <v>29</v>
      </c>
      <c r="K2" s="3"/>
      <c r="L2" s="2" t="s">
        <v>30</v>
      </c>
      <c r="M2" s="3" t="s">
        <v>31</v>
      </c>
      <c r="N2" s="3" t="s">
        <v>28</v>
      </c>
      <c r="O2" s="3" t="s">
        <v>29</v>
      </c>
      <c r="P2" s="3"/>
      <c r="Q2" s="2"/>
      <c r="R2" s="3"/>
      <c r="S2" s="3"/>
      <c r="T2" s="3"/>
      <c r="U2" s="3"/>
      <c r="V2" s="2"/>
      <c r="W2" s="3"/>
      <c r="X2" s="3"/>
      <c r="Y2" s="3"/>
      <c r="Z2" s="3"/>
      <c r="AA2" s="2"/>
      <c r="AB2" s="3"/>
      <c r="AC2" s="3"/>
      <c r="AD2" s="3"/>
      <c r="AE2" s="3"/>
      <c r="AF2" s="7" t="s">
        <v>22</v>
      </c>
      <c r="AG2" t="s">
        <v>23</v>
      </c>
      <c r="AH2" t="s">
        <v>24</v>
      </c>
      <c r="AI2" t="s">
        <v>25</v>
      </c>
    </row>
    <row r="3" spans="2:35" ht="15">
      <c r="B3">
        <v>0</v>
      </c>
      <c r="C3">
        <v>133.83095</v>
      </c>
      <c r="D3">
        <v>142.45714</v>
      </c>
      <c r="E3">
        <v>0.9394471</v>
      </c>
      <c r="F3" s="3"/>
      <c r="G3" s="3">
        <v>0</v>
      </c>
      <c r="H3" s="3">
        <v>31.486841</v>
      </c>
      <c r="I3" s="3">
        <v>36.140976</v>
      </c>
      <c r="J3" s="3">
        <v>0.8712228</v>
      </c>
      <c r="K3" s="3"/>
      <c r="L3" s="3">
        <v>0</v>
      </c>
      <c r="M3" s="3">
        <v>39.723682</v>
      </c>
      <c r="N3" s="3">
        <v>45.917294</v>
      </c>
      <c r="O3" s="3">
        <v>0.86511374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>
        <v>0</v>
      </c>
      <c r="AG3">
        <v>1.1017729</v>
      </c>
      <c r="AH3">
        <v>1.1177975</v>
      </c>
      <c r="AI3">
        <v>0.9856641</v>
      </c>
    </row>
    <row r="4" spans="2:35" ht="15">
      <c r="B4">
        <v>1</v>
      </c>
      <c r="C4">
        <v>127.46667</v>
      </c>
      <c r="D4">
        <v>135.0119</v>
      </c>
      <c r="E4">
        <v>0.9441143</v>
      </c>
      <c r="F4" s="3"/>
      <c r="G4" s="3">
        <v>1</v>
      </c>
      <c r="H4" s="3">
        <v>30.729322</v>
      </c>
      <c r="I4" s="3">
        <v>34.088345</v>
      </c>
      <c r="J4" s="3">
        <v>0.90146124</v>
      </c>
      <c r="K4" s="3"/>
      <c r="L4" s="3">
        <v>1</v>
      </c>
      <c r="M4" s="3">
        <v>38.398495</v>
      </c>
      <c r="N4" s="3">
        <v>44.55263</v>
      </c>
      <c r="O4" s="3">
        <v>0.86186814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>
        <v>1</v>
      </c>
      <c r="AG4">
        <v>1.1029662</v>
      </c>
      <c r="AH4">
        <v>1.1203545</v>
      </c>
      <c r="AI4">
        <v>0.9844796</v>
      </c>
    </row>
    <row r="5" spans="2:35" ht="15">
      <c r="B5">
        <v>2</v>
      </c>
      <c r="C5">
        <v>124.53571</v>
      </c>
      <c r="D5">
        <v>131.94048</v>
      </c>
      <c r="E5">
        <v>0.943878</v>
      </c>
      <c r="F5" s="3"/>
      <c r="G5" s="3">
        <v>2</v>
      </c>
      <c r="H5" s="3">
        <v>30.554512</v>
      </c>
      <c r="I5" s="3">
        <v>33.830826</v>
      </c>
      <c r="J5" s="3">
        <v>0.903156</v>
      </c>
      <c r="K5" s="3"/>
      <c r="L5" s="3">
        <v>2</v>
      </c>
      <c r="M5" s="3">
        <v>36.56579</v>
      </c>
      <c r="N5" s="3">
        <v>42.823307</v>
      </c>
      <c r="O5" s="3">
        <v>0.8538759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>
        <v>2</v>
      </c>
      <c r="AG5">
        <v>1.1085919</v>
      </c>
      <c r="AH5">
        <v>1.1317763</v>
      </c>
      <c r="AI5">
        <v>0.979515</v>
      </c>
    </row>
    <row r="6" spans="2:35" ht="15">
      <c r="B6">
        <v>3</v>
      </c>
      <c r="C6">
        <v>126.3381</v>
      </c>
      <c r="D6">
        <v>134.69048</v>
      </c>
      <c r="E6">
        <v>0.93798834</v>
      </c>
      <c r="F6" s="3"/>
      <c r="G6" s="3">
        <v>3</v>
      </c>
      <c r="H6" s="3">
        <v>29.894737</v>
      </c>
      <c r="I6" s="3">
        <v>34.033836</v>
      </c>
      <c r="J6" s="3">
        <v>0.8783828</v>
      </c>
      <c r="K6" s="3"/>
      <c r="L6" s="3">
        <v>3</v>
      </c>
      <c r="M6" s="3">
        <v>37.031956</v>
      </c>
      <c r="N6" s="3">
        <v>43.734962</v>
      </c>
      <c r="O6" s="3">
        <v>0.8467357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>
        <v>3</v>
      </c>
      <c r="AG6">
        <v>1.1031368</v>
      </c>
      <c r="AH6">
        <v>1.1314354</v>
      </c>
      <c r="AI6">
        <v>0.97498876</v>
      </c>
    </row>
    <row r="7" spans="2:35" ht="15">
      <c r="B7">
        <v>4</v>
      </c>
      <c r="C7">
        <v>125.46191</v>
      </c>
      <c r="D7">
        <v>132.7</v>
      </c>
      <c r="E7">
        <v>0.94545525</v>
      </c>
      <c r="F7" s="3"/>
      <c r="G7" s="3">
        <v>4</v>
      </c>
      <c r="H7" s="3">
        <v>29.793234</v>
      </c>
      <c r="I7" s="3">
        <v>33.958645</v>
      </c>
      <c r="J7" s="3">
        <v>0.8773387</v>
      </c>
      <c r="K7" s="3"/>
      <c r="L7" s="3">
        <v>4</v>
      </c>
      <c r="M7" s="3">
        <v>36.43609</v>
      </c>
      <c r="N7" s="3">
        <v>43.045113</v>
      </c>
      <c r="O7" s="3">
        <v>0.84646285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>
        <v>4</v>
      </c>
      <c r="AG7">
        <v>1.0981929</v>
      </c>
      <c r="AH7">
        <v>1.1290487</v>
      </c>
      <c r="AI7">
        <v>0.972671</v>
      </c>
    </row>
    <row r="8" spans="2:42" ht="15">
      <c r="B8">
        <v>5</v>
      </c>
      <c r="C8">
        <v>125.545235</v>
      </c>
      <c r="D8">
        <v>134.67143</v>
      </c>
      <c r="E8">
        <v>0.93223363</v>
      </c>
      <c r="F8" s="3"/>
      <c r="G8" s="3">
        <v>5</v>
      </c>
      <c r="H8" s="3">
        <v>29.360903</v>
      </c>
      <c r="I8" s="3">
        <v>33.49812</v>
      </c>
      <c r="J8" s="3">
        <v>0.87649405</v>
      </c>
      <c r="K8" s="3"/>
      <c r="L8" s="3">
        <v>5</v>
      </c>
      <c r="M8" s="3">
        <v>36.4906</v>
      </c>
      <c r="N8" s="3">
        <v>43.402256</v>
      </c>
      <c r="O8" s="3">
        <v>0.84075356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>
        <v>5</v>
      </c>
      <c r="AG8">
        <v>1.1073985</v>
      </c>
      <c r="AH8">
        <v>1.1350154</v>
      </c>
      <c r="AI8">
        <v>0.9756683</v>
      </c>
      <c r="AP8" s="4" t="s">
        <v>16</v>
      </c>
    </row>
    <row r="9" spans="2:35" ht="15">
      <c r="B9">
        <v>6</v>
      </c>
      <c r="C9">
        <v>123.045235</v>
      </c>
      <c r="D9">
        <v>132.89047</v>
      </c>
      <c r="E9">
        <v>0.92591465</v>
      </c>
      <c r="F9" s="3"/>
      <c r="G9" s="3">
        <v>6</v>
      </c>
      <c r="H9" s="3">
        <v>29.110903</v>
      </c>
      <c r="I9" s="3">
        <v>32.945488</v>
      </c>
      <c r="J9" s="3">
        <v>0.88360816</v>
      </c>
      <c r="K9" s="3"/>
      <c r="L9" s="3">
        <v>6</v>
      </c>
      <c r="M9" s="3">
        <v>35.984962</v>
      </c>
      <c r="N9" s="3">
        <v>42.614662</v>
      </c>
      <c r="O9" s="3">
        <v>0.8444268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>
        <v>6</v>
      </c>
      <c r="AG9">
        <v>1.1142175</v>
      </c>
      <c r="AH9">
        <v>1.1339926</v>
      </c>
      <c r="AI9">
        <v>0.9825616</v>
      </c>
    </row>
    <row r="10" spans="2:35" ht="15">
      <c r="B10">
        <v>7</v>
      </c>
      <c r="C10">
        <v>121.49048</v>
      </c>
      <c r="D10">
        <v>129.85</v>
      </c>
      <c r="E10">
        <v>0.9356217</v>
      </c>
      <c r="F10" s="3"/>
      <c r="G10" s="3">
        <v>7</v>
      </c>
      <c r="H10" s="3">
        <v>28.31391</v>
      </c>
      <c r="I10" s="3">
        <v>32.67857</v>
      </c>
      <c r="J10" s="3">
        <v>0.8664366</v>
      </c>
      <c r="K10" s="3"/>
      <c r="L10" s="3">
        <v>7</v>
      </c>
      <c r="M10" s="3">
        <v>35.7688</v>
      </c>
      <c r="N10" s="3">
        <v>42.43045</v>
      </c>
      <c r="O10" s="3">
        <v>0.8429983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>
        <v>7</v>
      </c>
      <c r="AG10">
        <v>1.1016024</v>
      </c>
      <c r="AH10">
        <v>1.1254689</v>
      </c>
      <c r="AI10">
        <v>0.9787942</v>
      </c>
    </row>
    <row r="11" spans="2:35" ht="15">
      <c r="B11">
        <v>8</v>
      </c>
      <c r="C11">
        <v>121.04762</v>
      </c>
      <c r="D11">
        <v>133.10715</v>
      </c>
      <c r="E11">
        <v>0.90939987</v>
      </c>
      <c r="F11" s="3"/>
      <c r="G11" s="3">
        <v>8</v>
      </c>
      <c r="H11" s="3">
        <v>27.958647</v>
      </c>
      <c r="I11" s="3">
        <v>32.55827</v>
      </c>
      <c r="J11" s="3">
        <v>0.85872644</v>
      </c>
      <c r="K11" s="3"/>
      <c r="L11" s="3">
        <v>8</v>
      </c>
      <c r="M11" s="3">
        <v>35.806393</v>
      </c>
      <c r="N11" s="3">
        <v>42.573307</v>
      </c>
      <c r="O11" s="3">
        <v>0.84105265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>
        <v>8</v>
      </c>
      <c r="AG11">
        <v>1.088476</v>
      </c>
      <c r="AH11">
        <v>1.1239345</v>
      </c>
      <c r="AI11">
        <v>0.9684514</v>
      </c>
    </row>
    <row r="12" spans="2:35" ht="15">
      <c r="B12">
        <v>9</v>
      </c>
      <c r="C12">
        <v>120.77619</v>
      </c>
      <c r="D12">
        <v>131.20714</v>
      </c>
      <c r="E12">
        <v>0.92050016</v>
      </c>
      <c r="F12" s="3"/>
      <c r="G12" s="3">
        <v>9</v>
      </c>
      <c r="H12" s="3">
        <v>27.853384</v>
      </c>
      <c r="I12" s="3">
        <v>31.86654</v>
      </c>
      <c r="J12" s="3">
        <v>0.8740636</v>
      </c>
      <c r="K12" s="3"/>
      <c r="L12" s="3">
        <v>9</v>
      </c>
      <c r="M12" s="3">
        <v>35.61842</v>
      </c>
      <c r="N12" s="3">
        <v>42.7406</v>
      </c>
      <c r="O12" s="3">
        <v>0.83336264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>
        <v>9</v>
      </c>
      <c r="AG12">
        <v>1.0969996</v>
      </c>
      <c r="AH12">
        <v>1.1251279</v>
      </c>
      <c r="AI12">
        <v>0.97499996</v>
      </c>
    </row>
    <row r="13" spans="2:35" ht="15">
      <c r="B13">
        <v>10</v>
      </c>
      <c r="C13">
        <v>118.11667</v>
      </c>
      <c r="D13">
        <v>130.1881</v>
      </c>
      <c r="E13">
        <v>0.90727705</v>
      </c>
      <c r="F13" s="3"/>
      <c r="G13" s="3">
        <v>10</v>
      </c>
      <c r="H13" s="3">
        <v>27.161654</v>
      </c>
      <c r="I13" s="3">
        <v>31.894737</v>
      </c>
      <c r="J13" s="3">
        <v>0.851603</v>
      </c>
      <c r="K13" s="3"/>
      <c r="L13" s="3">
        <v>10</v>
      </c>
      <c r="M13" s="3">
        <v>34.823307</v>
      </c>
      <c r="N13" s="3">
        <v>42.477444</v>
      </c>
      <c r="O13" s="3">
        <v>0.81980705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>
        <v>10</v>
      </c>
      <c r="AG13">
        <v>1.1022843</v>
      </c>
      <c r="AH13">
        <v>1.120525</v>
      </c>
      <c r="AI13">
        <v>0.9837213</v>
      </c>
    </row>
    <row r="14" spans="2:35" ht="15">
      <c r="B14">
        <v>11</v>
      </c>
      <c r="C14">
        <v>102.930954</v>
      </c>
      <c r="D14">
        <v>113.37143</v>
      </c>
      <c r="E14">
        <v>0.9079091</v>
      </c>
      <c r="F14" s="3"/>
      <c r="G14" s="3">
        <v>11</v>
      </c>
      <c r="H14" s="3">
        <v>25.077068</v>
      </c>
      <c r="I14" s="3">
        <v>29.926691</v>
      </c>
      <c r="J14" s="3">
        <v>0.83794993</v>
      </c>
      <c r="K14" s="3"/>
      <c r="L14" s="3">
        <v>11</v>
      </c>
      <c r="M14" s="3">
        <v>32.67293</v>
      </c>
      <c r="N14" s="3">
        <v>40.18985</v>
      </c>
      <c r="O14" s="3">
        <v>0.81296474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>
        <v>11</v>
      </c>
      <c r="AG14">
        <v>1.1365496</v>
      </c>
      <c r="AH14">
        <v>1.1513809</v>
      </c>
      <c r="AI14">
        <v>0.98711866</v>
      </c>
    </row>
    <row r="15" spans="2:35" ht="15">
      <c r="B15">
        <v>12</v>
      </c>
      <c r="C15">
        <v>116.180954</v>
      </c>
      <c r="D15">
        <v>126.692856</v>
      </c>
      <c r="E15">
        <v>0.9170284</v>
      </c>
      <c r="F15" s="3"/>
      <c r="G15" s="3">
        <v>12</v>
      </c>
      <c r="H15" s="3">
        <v>26.827068</v>
      </c>
      <c r="I15" s="3">
        <v>31.727444</v>
      </c>
      <c r="J15" s="3">
        <v>0.84554774</v>
      </c>
      <c r="K15" s="3"/>
      <c r="L15" s="3">
        <v>12</v>
      </c>
      <c r="M15" s="3">
        <v>34.75376</v>
      </c>
      <c r="N15" s="3">
        <v>42.073307</v>
      </c>
      <c r="O15" s="3">
        <v>0.82602876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>
        <v>12</v>
      </c>
      <c r="AG15">
        <v>1.107228</v>
      </c>
      <c r="AH15">
        <v>1.1396182</v>
      </c>
      <c r="AI15">
        <v>0.9715781</v>
      </c>
    </row>
    <row r="16" spans="2:35" ht="15">
      <c r="B16">
        <v>13</v>
      </c>
      <c r="C16">
        <v>113.84286</v>
      </c>
      <c r="D16">
        <v>126.74762</v>
      </c>
      <c r="E16">
        <v>0.8981854</v>
      </c>
      <c r="F16" s="3"/>
      <c r="G16" s="3">
        <v>13</v>
      </c>
      <c r="H16" s="3">
        <v>26.415413</v>
      </c>
      <c r="I16" s="3">
        <v>30.734962</v>
      </c>
      <c r="J16" s="3">
        <v>0.8594581</v>
      </c>
      <c r="K16" s="3"/>
      <c r="L16" s="3">
        <v>13</v>
      </c>
      <c r="M16" s="3">
        <v>33.93045</v>
      </c>
      <c r="N16" s="3">
        <v>41.644737</v>
      </c>
      <c r="O16" s="3">
        <v>0.8147596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>
        <v>13</v>
      </c>
      <c r="AG16">
        <v>1.1000682</v>
      </c>
      <c r="AH16">
        <v>1.124105</v>
      </c>
      <c r="AI16">
        <v>0.97861695</v>
      </c>
    </row>
    <row r="17" spans="2:35" ht="15">
      <c r="B17">
        <v>14</v>
      </c>
      <c r="C17">
        <v>108.578575</v>
      </c>
      <c r="D17">
        <v>120.39286</v>
      </c>
      <c r="E17">
        <v>0.9018689</v>
      </c>
      <c r="F17" s="3"/>
      <c r="G17" s="3">
        <v>14</v>
      </c>
      <c r="H17" s="3">
        <v>24.992481</v>
      </c>
      <c r="I17" s="3">
        <v>29.68421</v>
      </c>
      <c r="J17" s="3">
        <v>0.8419453</v>
      </c>
      <c r="K17" s="3"/>
      <c r="L17" s="3">
        <v>14</v>
      </c>
      <c r="M17" s="3">
        <v>33.101505</v>
      </c>
      <c r="N17" s="3">
        <v>40.107143</v>
      </c>
      <c r="O17" s="3">
        <v>0.8253269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>
        <v>14</v>
      </c>
      <c r="AG17">
        <v>1.1033072</v>
      </c>
      <c r="AH17">
        <v>1.1351858</v>
      </c>
      <c r="AI17">
        <v>0.97191775</v>
      </c>
    </row>
    <row r="18" spans="2:35" ht="15">
      <c r="B18">
        <v>15</v>
      </c>
      <c r="C18">
        <v>106.12857</v>
      </c>
      <c r="D18">
        <v>120.15952</v>
      </c>
      <c r="E18">
        <v>0.8832306</v>
      </c>
      <c r="F18" s="3"/>
      <c r="G18" s="3">
        <v>15</v>
      </c>
      <c r="H18" s="3">
        <v>24.921053</v>
      </c>
      <c r="I18" s="3">
        <v>29.603384</v>
      </c>
      <c r="J18" s="3">
        <v>0.8418312</v>
      </c>
      <c r="K18" s="3"/>
      <c r="L18" s="3">
        <v>15</v>
      </c>
      <c r="M18" s="3">
        <v>32.94173</v>
      </c>
      <c r="N18" s="3">
        <v>39.99812</v>
      </c>
      <c r="O18" s="3">
        <v>0.823582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>
        <v>15</v>
      </c>
      <c r="AG18">
        <v>1.0983634</v>
      </c>
      <c r="AH18">
        <v>1.134163</v>
      </c>
      <c r="AI18">
        <v>0.9684352</v>
      </c>
    </row>
    <row r="19" spans="2:35" ht="15">
      <c r="B19">
        <v>16</v>
      </c>
      <c r="C19">
        <v>111.14524</v>
      </c>
      <c r="D19">
        <v>123.89047</v>
      </c>
      <c r="E19">
        <v>0.897125</v>
      </c>
      <c r="F19" s="3"/>
      <c r="G19" s="3">
        <v>16</v>
      </c>
      <c r="H19" s="3">
        <v>24.359022</v>
      </c>
      <c r="I19" s="3">
        <v>29.043234</v>
      </c>
      <c r="J19" s="3">
        <v>0.8387159</v>
      </c>
      <c r="K19" s="3"/>
      <c r="L19" s="3">
        <v>16</v>
      </c>
      <c r="M19" s="3">
        <v>33.51692</v>
      </c>
      <c r="N19" s="3">
        <v>41</v>
      </c>
      <c r="O19" s="3">
        <v>0.8174858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>
        <v>16</v>
      </c>
      <c r="AG19">
        <v>1.1007501</v>
      </c>
      <c r="AH19">
        <v>1.1218889</v>
      </c>
      <c r="AI19">
        <v>0.98115784</v>
      </c>
    </row>
    <row r="20" spans="2:35" ht="15">
      <c r="B20">
        <v>17</v>
      </c>
      <c r="C20">
        <v>107.84524</v>
      </c>
      <c r="D20">
        <v>122.03333</v>
      </c>
      <c r="E20">
        <v>0.8837359</v>
      </c>
      <c r="F20" s="3"/>
      <c r="G20" s="3">
        <v>17</v>
      </c>
      <c r="H20" s="3">
        <v>24.171053</v>
      </c>
      <c r="I20" s="3">
        <v>28.657894</v>
      </c>
      <c r="J20" s="3">
        <v>0.8434344</v>
      </c>
      <c r="K20" s="3"/>
      <c r="L20" s="3">
        <v>17</v>
      </c>
      <c r="M20" s="3">
        <v>33.3703</v>
      </c>
      <c r="N20" s="3">
        <v>40.426693</v>
      </c>
      <c r="O20" s="3">
        <v>0.82545215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>
        <v>17</v>
      </c>
      <c r="AG20">
        <v>1.0993863</v>
      </c>
      <c r="AH20">
        <v>1.1222298</v>
      </c>
      <c r="AI20">
        <v>0.97964454</v>
      </c>
    </row>
    <row r="21" spans="2:35" ht="15">
      <c r="B21">
        <v>18</v>
      </c>
      <c r="C21">
        <v>108.64762</v>
      </c>
      <c r="D21">
        <v>121.46905</v>
      </c>
      <c r="E21">
        <v>0.89444697</v>
      </c>
      <c r="F21" s="3"/>
      <c r="G21" s="3">
        <v>18</v>
      </c>
      <c r="H21" s="3">
        <v>23.603384</v>
      </c>
      <c r="I21" s="3">
        <v>28.31391</v>
      </c>
      <c r="J21" s="3">
        <v>0.8336321</v>
      </c>
      <c r="K21" s="3"/>
      <c r="L21" s="3">
        <v>18</v>
      </c>
      <c r="M21" s="3">
        <v>32.398495</v>
      </c>
      <c r="N21" s="3">
        <v>40.332706</v>
      </c>
      <c r="O21" s="3">
        <v>0.80328095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>
        <v>18</v>
      </c>
      <c r="AG21">
        <v>1.1070576</v>
      </c>
      <c r="AH21">
        <v>1.1203545</v>
      </c>
      <c r="AI21">
        <v>0.98813146</v>
      </c>
    </row>
    <row r="22" spans="2:35" ht="15">
      <c r="B22">
        <v>19</v>
      </c>
      <c r="C22">
        <v>102.88095</v>
      </c>
      <c r="D22">
        <v>116.87619</v>
      </c>
      <c r="E22">
        <v>0.8802559</v>
      </c>
      <c r="F22" s="3"/>
      <c r="G22" s="3">
        <v>19</v>
      </c>
      <c r="H22" s="3">
        <v>22.706766</v>
      </c>
      <c r="I22" s="3">
        <v>27.466166</v>
      </c>
      <c r="J22" s="3">
        <v>0.82671773</v>
      </c>
      <c r="K22" s="3"/>
      <c r="L22" s="3">
        <v>19</v>
      </c>
      <c r="M22" s="3">
        <v>31.422932</v>
      </c>
      <c r="N22" s="3">
        <v>39.6391</v>
      </c>
      <c r="O22" s="3">
        <v>0.7927257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>
        <v>19</v>
      </c>
      <c r="AG22">
        <v>1.107228</v>
      </c>
      <c r="AH22">
        <v>1.1333106</v>
      </c>
      <c r="AI22">
        <v>0.9769856</v>
      </c>
    </row>
    <row r="23" spans="2:35" ht="15">
      <c r="B23">
        <v>20</v>
      </c>
      <c r="C23">
        <v>105.28809</v>
      </c>
      <c r="D23">
        <v>119.08572</v>
      </c>
      <c r="E23">
        <v>0.88413703</v>
      </c>
      <c r="F23" s="3"/>
      <c r="G23" s="3">
        <v>20</v>
      </c>
      <c r="H23" s="3">
        <v>22.88346</v>
      </c>
      <c r="I23" s="3">
        <v>27.546993</v>
      </c>
      <c r="J23" s="3">
        <v>0.83070624</v>
      </c>
      <c r="K23" s="3"/>
      <c r="L23" s="3">
        <v>20</v>
      </c>
      <c r="M23" s="3">
        <v>31.703007</v>
      </c>
      <c r="N23" s="3">
        <v>39.667294</v>
      </c>
      <c r="O23" s="3">
        <v>0.7992228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>
        <v>20</v>
      </c>
      <c r="AG23">
        <v>1.0983634</v>
      </c>
      <c r="AH23">
        <v>1.121207</v>
      </c>
      <c r="AI23">
        <v>0.9796259</v>
      </c>
    </row>
    <row r="24" spans="2:35" ht="15">
      <c r="B24">
        <v>21</v>
      </c>
      <c r="C24">
        <v>104.814285</v>
      </c>
      <c r="D24">
        <v>118.00476</v>
      </c>
      <c r="E24">
        <v>0.88822085</v>
      </c>
      <c r="F24" s="3"/>
      <c r="G24" s="3">
        <v>21</v>
      </c>
      <c r="H24" s="3">
        <v>24.037594</v>
      </c>
      <c r="I24" s="3">
        <v>28.419172</v>
      </c>
      <c r="J24" s="3">
        <v>0.84582317</v>
      </c>
      <c r="K24" s="3"/>
      <c r="L24" s="3">
        <v>21</v>
      </c>
      <c r="M24" s="3">
        <v>31.721804</v>
      </c>
      <c r="N24" s="3">
        <v>39.734962</v>
      </c>
      <c r="O24" s="3">
        <v>0.79833484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>
        <v>21</v>
      </c>
      <c r="AG24">
        <v>1.1142175</v>
      </c>
      <c r="AH24">
        <v>1.1302421</v>
      </c>
      <c r="AI24">
        <v>0.98582196</v>
      </c>
    </row>
    <row r="25" spans="2:35" ht="15">
      <c r="B25">
        <v>22</v>
      </c>
      <c r="C25">
        <v>113.0119</v>
      </c>
      <c r="D25">
        <v>117.22619</v>
      </c>
      <c r="E25">
        <v>0.96404994</v>
      </c>
      <c r="F25" s="3"/>
      <c r="G25" s="3">
        <v>22</v>
      </c>
      <c r="H25" s="3">
        <v>23.906015</v>
      </c>
      <c r="I25" s="3">
        <v>26.030075</v>
      </c>
      <c r="J25" s="3">
        <v>0.9183998</v>
      </c>
      <c r="K25" s="3"/>
      <c r="L25" s="3">
        <v>22</v>
      </c>
      <c r="M25" s="3">
        <v>34.652256</v>
      </c>
      <c r="N25" s="3">
        <v>36.1109</v>
      </c>
      <c r="O25" s="3">
        <v>0.9596065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>
        <v>22</v>
      </c>
      <c r="AG25">
        <v>1.081657</v>
      </c>
      <c r="AH25">
        <v>1.1058643</v>
      </c>
      <c r="AI25">
        <v>0.97811013</v>
      </c>
    </row>
    <row r="26" spans="2:35" ht="15">
      <c r="B26">
        <v>23</v>
      </c>
      <c r="C26">
        <v>125.10238</v>
      </c>
      <c r="D26">
        <v>110.92619</v>
      </c>
      <c r="E26">
        <v>1.1277983</v>
      </c>
      <c r="F26" s="3"/>
      <c r="G26" s="3">
        <v>23</v>
      </c>
      <c r="H26" s="3">
        <v>25.1203</v>
      </c>
      <c r="I26" s="3">
        <v>24.56579</v>
      </c>
      <c r="J26" s="3">
        <v>1.0225724</v>
      </c>
      <c r="K26" s="3"/>
      <c r="L26" s="3">
        <v>23</v>
      </c>
      <c r="M26" s="3">
        <v>36.265038</v>
      </c>
      <c r="N26" s="3">
        <v>35.603382</v>
      </c>
      <c r="O26" s="3">
        <v>1.018584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>
        <v>23</v>
      </c>
      <c r="AG26">
        <v>1.0946131</v>
      </c>
      <c r="AH26">
        <v>1.1118308</v>
      </c>
      <c r="AI26">
        <v>0.98451406</v>
      </c>
    </row>
    <row r="27" spans="2:35" ht="15">
      <c r="B27">
        <v>24</v>
      </c>
      <c r="C27">
        <v>132.08809</v>
      </c>
      <c r="D27">
        <v>105.545235</v>
      </c>
      <c r="E27">
        <v>1.2514832</v>
      </c>
      <c r="F27" s="3"/>
      <c r="G27" s="3">
        <v>24</v>
      </c>
      <c r="H27" s="3">
        <v>24.582706</v>
      </c>
      <c r="I27" s="3">
        <v>24.588346</v>
      </c>
      <c r="J27" s="3">
        <v>0.99977064</v>
      </c>
      <c r="K27" s="3"/>
      <c r="L27" s="3">
        <v>24</v>
      </c>
      <c r="M27" s="3">
        <v>35</v>
      </c>
      <c r="N27" s="3">
        <v>35.81579</v>
      </c>
      <c r="O27" s="3">
        <v>0.9772227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>
        <v>24</v>
      </c>
      <c r="AG27">
        <v>1.1016024</v>
      </c>
      <c r="AH27">
        <v>1.111149</v>
      </c>
      <c r="AI27">
        <v>0.9914084</v>
      </c>
    </row>
    <row r="28" spans="2:35" ht="15">
      <c r="B28">
        <v>25</v>
      </c>
      <c r="C28">
        <v>130.11191</v>
      </c>
      <c r="D28">
        <v>103.40952</v>
      </c>
      <c r="E28">
        <v>1.2582198</v>
      </c>
      <c r="F28" s="3"/>
      <c r="G28" s="3">
        <v>25</v>
      </c>
      <c r="H28" s="3">
        <v>23.50564</v>
      </c>
      <c r="I28" s="3">
        <v>23.691729</v>
      </c>
      <c r="J28" s="3">
        <v>0.9921454</v>
      </c>
      <c r="K28" s="3"/>
      <c r="L28" s="3">
        <v>25</v>
      </c>
      <c r="M28" s="3">
        <v>34.218044</v>
      </c>
      <c r="N28" s="3">
        <v>34.402256</v>
      </c>
      <c r="O28" s="3">
        <v>0.99464536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>
        <v>25</v>
      </c>
      <c r="AG28">
        <v>1.0983634</v>
      </c>
      <c r="AH28">
        <v>1.1198431</v>
      </c>
      <c r="AI28">
        <v>0.980819</v>
      </c>
    </row>
    <row r="29" spans="2:35" ht="15">
      <c r="B29">
        <v>26</v>
      </c>
      <c r="C29">
        <v>130.5238</v>
      </c>
      <c r="D29">
        <v>104.540474</v>
      </c>
      <c r="E29">
        <v>1.248548</v>
      </c>
      <c r="F29" s="3"/>
      <c r="G29" s="3">
        <v>26</v>
      </c>
      <c r="H29" s="3">
        <v>23.678572</v>
      </c>
      <c r="I29" s="3">
        <v>23.582706</v>
      </c>
      <c r="J29" s="3">
        <v>1.004065</v>
      </c>
      <c r="K29" s="3"/>
      <c r="L29" s="3">
        <v>26</v>
      </c>
      <c r="M29" s="3">
        <v>35.263157</v>
      </c>
      <c r="N29" s="3">
        <v>34.69737</v>
      </c>
      <c r="O29" s="3">
        <v>1.0163064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>
        <v>26</v>
      </c>
      <c r="AG29">
        <v>1.0859189</v>
      </c>
      <c r="AH29">
        <v>1.1159222</v>
      </c>
      <c r="AI29">
        <v>0.9731134</v>
      </c>
    </row>
    <row r="30" spans="2:35" ht="15">
      <c r="B30">
        <v>27</v>
      </c>
      <c r="C30">
        <v>130.46666</v>
      </c>
      <c r="D30">
        <v>103.35</v>
      </c>
      <c r="E30">
        <v>1.262377</v>
      </c>
      <c r="F30" s="3"/>
      <c r="G30" s="3">
        <v>27</v>
      </c>
      <c r="H30" s="3">
        <v>22.43609</v>
      </c>
      <c r="I30" s="3">
        <v>22.74624</v>
      </c>
      <c r="J30" s="3">
        <v>0.9863648</v>
      </c>
      <c r="K30" s="3"/>
      <c r="L30" s="3">
        <v>27</v>
      </c>
      <c r="M30" s="3">
        <v>33.74248</v>
      </c>
      <c r="N30" s="3">
        <v>34.359024</v>
      </c>
      <c r="O30" s="3">
        <v>0.98205584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>
        <v>27</v>
      </c>
      <c r="AG30">
        <v>1.0944426</v>
      </c>
      <c r="AH30">
        <v>1.1131947</v>
      </c>
      <c r="AI30">
        <v>0.9831547</v>
      </c>
    </row>
    <row r="31" spans="2:35" ht="15">
      <c r="B31">
        <v>28</v>
      </c>
      <c r="C31">
        <v>129.7619</v>
      </c>
      <c r="D31">
        <v>105.65952</v>
      </c>
      <c r="E31">
        <v>1.2281137</v>
      </c>
      <c r="F31" s="3"/>
      <c r="G31" s="3">
        <v>28</v>
      </c>
      <c r="H31" s="3">
        <v>22.889097</v>
      </c>
      <c r="I31" s="3">
        <v>22.605263</v>
      </c>
      <c r="J31" s="3">
        <v>1.0125561</v>
      </c>
      <c r="K31" s="3"/>
      <c r="L31" s="3">
        <v>28</v>
      </c>
      <c r="M31" s="3">
        <v>33.857143</v>
      </c>
      <c r="N31" s="3">
        <v>35.157894</v>
      </c>
      <c r="O31" s="3">
        <v>0.9630026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>
        <v>28</v>
      </c>
      <c r="AG31">
        <v>1.1060348</v>
      </c>
      <c r="AH31">
        <v>1.1118308</v>
      </c>
      <c r="AI31">
        <v>0.9947869</v>
      </c>
    </row>
    <row r="32" spans="2:35" ht="15">
      <c r="B32">
        <v>29</v>
      </c>
      <c r="C32">
        <v>125.79762</v>
      </c>
      <c r="D32">
        <v>102.98333</v>
      </c>
      <c r="E32">
        <v>1.2215339</v>
      </c>
      <c r="F32" s="3"/>
      <c r="G32" s="3">
        <v>29</v>
      </c>
      <c r="H32" s="3">
        <v>21.725563</v>
      </c>
      <c r="I32" s="3">
        <v>22.075188</v>
      </c>
      <c r="J32" s="3">
        <v>0.9841621</v>
      </c>
      <c r="K32" s="3"/>
      <c r="L32" s="3">
        <v>29</v>
      </c>
      <c r="M32" s="3">
        <v>33.69925</v>
      </c>
      <c r="N32" s="3">
        <v>34.607143</v>
      </c>
      <c r="O32" s="3">
        <v>0.97376573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>
        <v>29</v>
      </c>
      <c r="AG32">
        <v>1.0959768</v>
      </c>
      <c r="AH32">
        <v>1.1123424</v>
      </c>
      <c r="AI32">
        <v>0.9852873</v>
      </c>
    </row>
    <row r="33" spans="2:35" ht="15">
      <c r="B33">
        <v>30</v>
      </c>
      <c r="C33">
        <v>124.40238</v>
      </c>
      <c r="D33">
        <v>102.99286</v>
      </c>
      <c r="E33">
        <v>1.2078738</v>
      </c>
      <c r="F33" s="3"/>
      <c r="G33" s="3">
        <v>30</v>
      </c>
      <c r="H33" s="3">
        <v>21.588346</v>
      </c>
      <c r="I33" s="3">
        <v>22.039474</v>
      </c>
      <c r="J33" s="3">
        <v>0.97953093</v>
      </c>
      <c r="K33" s="3"/>
      <c r="L33" s="3">
        <v>30</v>
      </c>
      <c r="M33" s="3">
        <v>33.1203</v>
      </c>
      <c r="N33" s="3">
        <v>34.36842</v>
      </c>
      <c r="O33" s="3">
        <v>0.96368414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>
        <v>30</v>
      </c>
      <c r="AG33">
        <v>1.097852</v>
      </c>
      <c r="AH33">
        <v>1.108251</v>
      </c>
      <c r="AI33">
        <v>0.99061674</v>
      </c>
    </row>
    <row r="34" spans="2:35" ht="15">
      <c r="B34">
        <v>31</v>
      </c>
      <c r="C34">
        <v>122.192856</v>
      </c>
      <c r="D34">
        <v>100.74762</v>
      </c>
      <c r="E34">
        <v>1.212861</v>
      </c>
      <c r="F34" s="3"/>
      <c r="G34" s="3">
        <v>31</v>
      </c>
      <c r="H34" s="3">
        <v>21.090225</v>
      </c>
      <c r="I34" s="3">
        <v>21.575188</v>
      </c>
      <c r="J34" s="3">
        <v>0.9775222</v>
      </c>
      <c r="K34" s="3"/>
      <c r="L34" s="3">
        <v>31</v>
      </c>
      <c r="M34" s="3">
        <v>31.900375</v>
      </c>
      <c r="N34" s="3">
        <v>33.92857</v>
      </c>
      <c r="O34" s="3">
        <v>0.9402216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>
        <v>31</v>
      </c>
      <c r="AG34">
        <v>1.0918854</v>
      </c>
      <c r="AH34">
        <v>1.1070576</v>
      </c>
      <c r="AI34">
        <v>0.9862951</v>
      </c>
    </row>
    <row r="35" spans="2:35" ht="15">
      <c r="B35">
        <v>32</v>
      </c>
      <c r="C35">
        <v>0</v>
      </c>
      <c r="D35">
        <v>0</v>
      </c>
      <c r="E35" t="s">
        <v>21</v>
      </c>
      <c r="F35" s="3"/>
      <c r="G35" s="3">
        <v>32</v>
      </c>
      <c r="H35" s="3">
        <v>0</v>
      </c>
      <c r="I35" s="3">
        <v>0</v>
      </c>
      <c r="J35" s="3" t="s">
        <v>21</v>
      </c>
      <c r="K35" s="3"/>
      <c r="L35" s="3">
        <v>32</v>
      </c>
      <c r="M35" s="3">
        <v>0</v>
      </c>
      <c r="N35" s="3">
        <v>0</v>
      </c>
      <c r="O35" s="3" t="s">
        <v>21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>
        <v>32</v>
      </c>
      <c r="AG35">
        <v>0</v>
      </c>
      <c r="AH35">
        <v>0</v>
      </c>
      <c r="AI35" t="s">
        <v>21</v>
      </c>
    </row>
    <row r="36" spans="2:35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2:35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ht="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35" ht="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35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35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 Utrecht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Velden</dc:creator>
  <cp:keywords/>
  <dc:description/>
  <cp:lastModifiedBy>Stan van de Graaf</cp:lastModifiedBy>
  <cp:lastPrinted>2012-03-29T11:09:56Z</cp:lastPrinted>
  <dcterms:created xsi:type="dcterms:W3CDTF">2011-01-05T15:02:42Z</dcterms:created>
  <dcterms:modified xsi:type="dcterms:W3CDTF">2015-05-06T10:46:25Z</dcterms:modified>
  <cp:category/>
  <cp:version/>
  <cp:contentType/>
  <cp:contentStatus/>
</cp:coreProperties>
</file>