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0" windowWidth="8000" windowHeight="7380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<sst xmlns="http://schemas.openxmlformats.org/spreadsheetml/2006/main" count="31" uniqueCount="27">
  <si>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AAAAAH384Q8=</t>
  </si>
  <si>
    <t>JQ1(+)</t>
  </si>
  <si>
    <t>JQ1(-)</t>
  </si>
  <si>
    <t>Tested Compounds</t>
  </si>
  <si>
    <t>Controls</t>
  </si>
  <si>
    <t>Compensation Controls</t>
  </si>
  <si>
    <t>Unstained</t>
  </si>
  <si>
    <t>L/D stained</t>
  </si>
  <si>
    <t>EGFP+</t>
  </si>
  <si>
    <t>DsRed+</t>
  </si>
  <si>
    <t>No drug</t>
  </si>
  <si>
    <t>Solvent only (DMSO)</t>
  </si>
  <si>
    <t>PMA/PHA</t>
  </si>
  <si>
    <t>+</t>
  </si>
  <si>
    <t>Tat</t>
  </si>
  <si>
    <t>-</t>
  </si>
  <si>
    <t>A</t>
  </si>
  <si>
    <t>B</t>
  </si>
  <si>
    <t>C</t>
  </si>
  <si>
    <t>D</t>
  </si>
  <si>
    <t>E</t>
  </si>
  <si>
    <t>F</t>
  </si>
  <si>
    <t>G</t>
  </si>
  <si>
    <t>H</t>
  </si>
  <si>
    <t>VOR</t>
  </si>
  <si>
    <t>PAN</t>
  </si>
  <si>
    <t>LRA1 (nM)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</si>
</sst>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B2dd\-mm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center" wrapText="1"/>
    </xf>
    <xf numFmtId="49" fontId="41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/>
    </xf>
    <xf numFmtId="49" fontId="41" fillId="34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wrapText="1"/>
    </xf>
    <xf numFmtId="49" fontId="41" fillId="34" borderId="12" xfId="0" applyNumberFormat="1" applyFont="1" applyFill="1" applyBorder="1" applyAlignment="1">
      <alignment horizontal="center" vertical="center"/>
    </xf>
    <xf numFmtId="49" fontId="41" fillId="34" borderId="13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/>
    </xf>
    <xf numFmtId="49" fontId="40" fillId="35" borderId="11" xfId="0" applyNumberFormat="1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vertical="center"/>
    </xf>
    <xf numFmtId="0" fontId="41" fillId="7" borderId="11" xfId="0" applyFont="1" applyFill="1" applyBorder="1" applyAlignment="1">
      <alignment horizontal="center" vertical="center" wrapText="1"/>
    </xf>
    <xf numFmtId="49" fontId="41" fillId="35" borderId="11" xfId="0" applyNumberFormat="1" applyFont="1" applyFill="1" applyBorder="1" applyAlignment="1">
      <alignment horizontal="center" wrapText="1"/>
    </xf>
    <xf numFmtId="0" fontId="40" fillId="0" borderId="19" xfId="0" applyFont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/>
    </xf>
    <xf numFmtId="0" fontId="41" fillId="36" borderId="21" xfId="0" applyFont="1" applyFill="1" applyBorder="1" applyAlignment="1">
      <alignment horizontal="center" vertical="center"/>
    </xf>
    <xf numFmtId="49" fontId="41" fillId="37" borderId="12" xfId="0" applyNumberFormat="1" applyFont="1" applyFill="1" applyBorder="1" applyAlignment="1">
      <alignment horizontal="center" vertical="center"/>
    </xf>
    <xf numFmtId="49" fontId="41" fillId="37" borderId="13" xfId="0" applyNumberFormat="1" applyFont="1" applyFill="1" applyBorder="1" applyAlignment="1">
      <alignment horizontal="center" vertical="center"/>
    </xf>
    <xf numFmtId="49" fontId="41" fillId="33" borderId="12" xfId="0" applyNumberFormat="1" applyFont="1" applyFill="1" applyBorder="1" applyAlignment="1">
      <alignment horizontal="center"/>
    </xf>
    <xf numFmtId="49" fontId="41" fillId="33" borderId="13" xfId="0" applyNumberFormat="1" applyFont="1" applyFill="1" applyBorder="1" applyAlignment="1">
      <alignment horizontal="center"/>
    </xf>
    <xf numFmtId="0" fontId="40" fillId="7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"/>
  <sheetViews>
    <sheetView tabSelected="1" workbookViewId="0" topLeftCell="A1">
      <selection activeCell="F17" sqref="F17"/>
    </sheetView>
  </sheetViews>
  <sheetFormatPr defaultColWidth="8.8515625" defaultRowHeight="15"/>
  <cols>
    <col min="1" max="1" width="3.421875" style="1" customWidth="1"/>
    <col min="2" max="2" width="4.00390625" style="5" customWidth="1"/>
    <col min="3" max="3" width="2.28125" style="5" customWidth="1"/>
    <col min="4" max="5" width="5.28125" style="5" customWidth="1"/>
    <col min="6" max="9" width="7.140625" style="6" customWidth="1"/>
    <col min="10" max="13" width="7.140625" style="5" customWidth="1"/>
    <col min="14" max="16384" width="8.8515625" style="5" customWidth="1"/>
  </cols>
  <sheetData>
    <row r="1" ht="15.75" thickBot="1"/>
    <row r="2" spans="1:17" s="4" customFormat="1" ht="30" customHeight="1" thickBot="1" thickTop="1">
      <c r="A2" s="1"/>
      <c r="B2" s="18" t="s">
        <v>4</v>
      </c>
      <c r="C2" s="19"/>
      <c r="D2" s="19"/>
      <c r="E2" s="19"/>
      <c r="F2" s="18" t="s">
        <v>3</v>
      </c>
      <c r="G2" s="19"/>
      <c r="H2" s="19"/>
      <c r="I2" s="19"/>
      <c r="J2" s="19"/>
      <c r="K2" s="19"/>
      <c r="L2" s="19"/>
      <c r="M2" s="19"/>
      <c r="N2" s="20"/>
      <c r="P2" s="27" t="s">
        <v>5</v>
      </c>
      <c r="Q2" s="27"/>
    </row>
    <row r="3" spans="2:17" s="1" customFormat="1" ht="15.75" thickTop="1">
      <c r="B3" s="35">
        <v>1</v>
      </c>
      <c r="C3" s="35"/>
      <c r="D3" s="8">
        <v>2</v>
      </c>
      <c r="E3" s="8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8">
        <v>10</v>
      </c>
      <c r="M3" s="8">
        <v>11</v>
      </c>
      <c r="N3" s="8">
        <v>12</v>
      </c>
      <c r="P3" s="35"/>
      <c r="Q3" s="35"/>
    </row>
    <row r="4" spans="1:17" s="4" customFormat="1" ht="15">
      <c r="A4" s="9" t="s">
        <v>16</v>
      </c>
      <c r="B4" s="34" t="s">
        <v>15</v>
      </c>
      <c r="C4" s="24" t="s">
        <v>10</v>
      </c>
      <c r="D4" s="24"/>
      <c r="E4" s="24"/>
      <c r="F4" s="13">
        <v>1000</v>
      </c>
      <c r="G4" s="13"/>
      <c r="H4" s="13"/>
      <c r="I4" s="13">
        <v>1000</v>
      </c>
      <c r="J4" s="13"/>
      <c r="K4" s="13"/>
      <c r="L4" s="13">
        <v>1000</v>
      </c>
      <c r="M4" s="13"/>
      <c r="N4" s="13"/>
      <c r="P4" s="28" t="s">
        <v>6</v>
      </c>
      <c r="Q4" s="29"/>
    </row>
    <row r="5" spans="1:17" ht="15">
      <c r="A5" s="9" t="s">
        <v>17</v>
      </c>
      <c r="B5" s="34"/>
      <c r="C5" s="25" t="s">
        <v>11</v>
      </c>
      <c r="D5" s="25"/>
      <c r="E5" s="25"/>
      <c r="F5" s="13">
        <v>500</v>
      </c>
      <c r="G5" s="13"/>
      <c r="H5" s="13"/>
      <c r="I5" s="13">
        <v>500</v>
      </c>
      <c r="J5" s="13"/>
      <c r="K5" s="13"/>
      <c r="L5" s="13">
        <v>500</v>
      </c>
      <c r="M5" s="13"/>
      <c r="N5" s="13"/>
      <c r="P5" s="30" t="s">
        <v>7</v>
      </c>
      <c r="Q5" s="31"/>
    </row>
    <row r="6" spans="1:17" ht="15">
      <c r="A6" s="9" t="s">
        <v>18</v>
      </c>
      <c r="B6" s="23" t="s">
        <v>13</v>
      </c>
      <c r="C6" s="26" t="s">
        <v>14</v>
      </c>
      <c r="D6" s="26"/>
      <c r="E6" s="26"/>
      <c r="F6" s="13">
        <v>250</v>
      </c>
      <c r="G6" s="13"/>
      <c r="H6" s="13"/>
      <c r="I6" s="13">
        <v>250</v>
      </c>
      <c r="J6" s="13"/>
      <c r="K6" s="13"/>
      <c r="L6" s="13">
        <v>250</v>
      </c>
      <c r="M6" s="13"/>
      <c r="N6" s="13"/>
      <c r="P6" s="32" t="s">
        <v>8</v>
      </c>
      <c r="Q6" s="33"/>
    </row>
    <row r="7" spans="1:17" ht="15">
      <c r="A7" s="9" t="s">
        <v>19</v>
      </c>
      <c r="B7" s="23"/>
      <c r="C7" s="26" t="s">
        <v>12</v>
      </c>
      <c r="D7" s="26"/>
      <c r="E7" s="26"/>
      <c r="F7" s="13">
        <v>125</v>
      </c>
      <c r="G7" s="13"/>
      <c r="H7" s="13"/>
      <c r="I7" s="13">
        <v>125</v>
      </c>
      <c r="J7" s="13"/>
      <c r="K7" s="13"/>
      <c r="L7" s="13">
        <v>125</v>
      </c>
      <c r="M7" s="13"/>
      <c r="N7" s="13"/>
      <c r="P7" s="16" t="s">
        <v>9</v>
      </c>
      <c r="Q7" s="17"/>
    </row>
    <row r="8" spans="1:17" ht="15">
      <c r="A8" s="9" t="s">
        <v>20</v>
      </c>
      <c r="B8" s="23"/>
      <c r="C8" s="21" t="s">
        <v>1</v>
      </c>
      <c r="D8" s="21"/>
      <c r="E8" s="21"/>
      <c r="F8" s="13">
        <v>62.5</v>
      </c>
      <c r="G8" s="13"/>
      <c r="H8" s="13"/>
      <c r="I8" s="13">
        <v>62.5</v>
      </c>
      <c r="J8" s="13"/>
      <c r="K8" s="13"/>
      <c r="L8" s="13">
        <v>62.5</v>
      </c>
      <c r="M8" s="13"/>
      <c r="N8" s="13"/>
      <c r="P8" s="11" t="s">
        <v>8</v>
      </c>
      <c r="Q8" s="12" t="s">
        <v>9</v>
      </c>
    </row>
    <row r="9" spans="1:14" ht="15">
      <c r="A9" s="9" t="s">
        <v>21</v>
      </c>
      <c r="B9" s="23"/>
      <c r="C9" s="21" t="s">
        <v>2</v>
      </c>
      <c r="D9" s="21"/>
      <c r="E9" s="21"/>
      <c r="F9" s="13">
        <v>31.25</v>
      </c>
      <c r="G9" s="13"/>
      <c r="H9" s="13"/>
      <c r="I9" s="13">
        <v>31.25</v>
      </c>
      <c r="J9" s="13"/>
      <c r="K9" s="13"/>
      <c r="L9" s="13">
        <v>31.25</v>
      </c>
      <c r="M9" s="13"/>
      <c r="N9" s="13"/>
    </row>
    <row r="10" spans="1:14" ht="15">
      <c r="A10" s="9" t="s">
        <v>22</v>
      </c>
      <c r="B10" s="23"/>
      <c r="C10" s="22" t="s">
        <v>24</v>
      </c>
      <c r="D10" s="22"/>
      <c r="E10" s="22"/>
      <c r="F10" s="13">
        <v>15.625</v>
      </c>
      <c r="G10" s="13"/>
      <c r="H10" s="13"/>
      <c r="I10" s="13">
        <v>15.625</v>
      </c>
      <c r="J10" s="13"/>
      <c r="K10" s="13"/>
      <c r="L10" s="13">
        <v>15.625</v>
      </c>
      <c r="M10" s="13"/>
      <c r="N10" s="13"/>
    </row>
    <row r="11" spans="1:14" ht="15">
      <c r="A11" s="9" t="s">
        <v>23</v>
      </c>
      <c r="B11" s="23"/>
      <c r="C11" s="22" t="s">
        <v>25</v>
      </c>
      <c r="D11" s="22"/>
      <c r="E11" s="22"/>
      <c r="F11" s="14">
        <v>0</v>
      </c>
      <c r="G11" s="14"/>
      <c r="H11" s="14"/>
      <c r="I11" s="14">
        <v>0</v>
      </c>
      <c r="J11" s="14"/>
      <c r="K11" s="14"/>
      <c r="L11" s="14">
        <v>0</v>
      </c>
      <c r="M11" s="14"/>
      <c r="N11" s="14"/>
    </row>
    <row r="12" spans="6:14" ht="15">
      <c r="F12" s="15" t="s">
        <v>26</v>
      </c>
      <c r="G12" s="15"/>
      <c r="H12" s="15"/>
      <c r="I12" s="15" t="s">
        <v>26</v>
      </c>
      <c r="J12" s="15"/>
      <c r="K12" s="15"/>
      <c r="L12" s="15" t="s">
        <v>26</v>
      </c>
      <c r="M12" s="15"/>
      <c r="N12" s="15"/>
    </row>
    <row r="13" spans="7:10" ht="15">
      <c r="G13" s="2"/>
      <c r="H13" s="2"/>
      <c r="I13" s="2"/>
      <c r="J13" s="3"/>
    </row>
    <row r="14" spans="7:10" ht="15">
      <c r="G14" s="2"/>
      <c r="H14" s="2"/>
      <c r="I14" s="2"/>
      <c r="J14" s="3"/>
    </row>
    <row r="15" spans="7:10" ht="15">
      <c r="G15" s="7"/>
      <c r="H15" s="7"/>
      <c r="I15" s="7"/>
      <c r="J15" s="4"/>
    </row>
    <row r="16" spans="7:10" ht="15">
      <c r="G16" s="7"/>
      <c r="H16" s="7"/>
      <c r="I16" s="7"/>
      <c r="J16" s="4"/>
    </row>
  </sheetData>
  <sheetProtection/>
  <mergeCells count="46">
    <mergeCell ref="L8:N8"/>
    <mergeCell ref="P2:Q2"/>
    <mergeCell ref="P4:Q4"/>
    <mergeCell ref="P5:Q5"/>
    <mergeCell ref="P6:Q6"/>
    <mergeCell ref="B4:B5"/>
    <mergeCell ref="P3:Q3"/>
    <mergeCell ref="B3:C3"/>
    <mergeCell ref="I4:K4"/>
    <mergeCell ref="I5:K5"/>
    <mergeCell ref="F6:H6"/>
    <mergeCell ref="F7:H7"/>
    <mergeCell ref="F8:H8"/>
    <mergeCell ref="B6:B11"/>
    <mergeCell ref="C4:E4"/>
    <mergeCell ref="B2:E2"/>
    <mergeCell ref="C5:E5"/>
    <mergeCell ref="C6:E6"/>
    <mergeCell ref="C7:E7"/>
    <mergeCell ref="F9:H9"/>
    <mergeCell ref="I8:K8"/>
    <mergeCell ref="I9:K9"/>
    <mergeCell ref="I10:K10"/>
    <mergeCell ref="I11:K11"/>
    <mergeCell ref="C8:E8"/>
    <mergeCell ref="C9:E9"/>
    <mergeCell ref="C10:E10"/>
    <mergeCell ref="C11:E11"/>
    <mergeCell ref="F10:H10"/>
    <mergeCell ref="F11:H11"/>
    <mergeCell ref="P7:Q7"/>
    <mergeCell ref="F2:N2"/>
    <mergeCell ref="L4:N4"/>
    <mergeCell ref="L5:N5"/>
    <mergeCell ref="L6:N6"/>
    <mergeCell ref="L7:N7"/>
    <mergeCell ref="I6:K6"/>
    <mergeCell ref="I7:K7"/>
    <mergeCell ref="F4:H4"/>
    <mergeCell ref="F5:H5"/>
    <mergeCell ref="L9:N9"/>
    <mergeCell ref="L10:N10"/>
    <mergeCell ref="L11:N11"/>
    <mergeCell ref="F12:H12"/>
    <mergeCell ref="I12:K12"/>
    <mergeCell ref="L12:N12"/>
  </mergeCells>
  <conditionalFormatting sqref="F4:H11">
    <cfRule type="colorScale" priority="10" dxfId="0">
      <colorScale>
        <cfvo type="min" val="0"/>
        <cfvo type="max"/>
        <color rgb="FFFCFCFF"/>
        <color rgb="FFF8696B"/>
      </colorScale>
    </cfRule>
    <cfRule type="colorScale" priority="9" dxfId="0">
      <colorScale>
        <cfvo type="min" val="0"/>
        <cfvo type="percentile" val="50"/>
        <cfvo type="max"/>
        <color theme="5" tint="0.7999799847602844"/>
        <color theme="5" tint="0.39998000860214233"/>
        <color rgb="FFFF0000"/>
      </colorScale>
    </cfRule>
    <cfRule type="colorScale" priority="2" dxfId="0">
      <colorScale>
        <cfvo type="min" val="0"/>
        <cfvo type="percentile" val="50"/>
        <cfvo type="max"/>
        <color rgb="FFFFFF66"/>
        <color rgb="FFFFFF0A"/>
        <color rgb="FF808003"/>
      </colorScale>
    </cfRule>
    <cfRule type="colorScale" priority="1" dxfId="0">
      <colorScale>
        <cfvo type="min" val="0"/>
        <cfvo type="percentile" val="50"/>
        <cfvo type="max"/>
        <color rgb="FFFFFF66"/>
        <color rgb="FFD6D601"/>
        <color rgb="FF808003"/>
      </colorScale>
    </cfRule>
  </conditionalFormatting>
  <conditionalFormatting sqref="I4:K11">
    <cfRule type="colorScale" priority="7" dxfId="0">
      <colorScale>
        <cfvo type="min" val="0"/>
        <cfvo type="percentile" val="50"/>
        <cfvo type="max"/>
        <color theme="5" tint="0.7999799847602844"/>
        <color theme="5" tint="0.39998000860214233"/>
        <color rgb="FFFF0000"/>
      </colorScale>
    </cfRule>
    <cfRule type="colorScale" priority="8" dxfId="0">
      <colorScale>
        <cfvo type="min" val="0"/>
        <cfvo type="max"/>
        <color rgb="FFFCFCFF"/>
        <color rgb="FFF8696B"/>
      </colorScale>
    </cfRule>
    <cfRule type="colorScale" priority="4" dxfId="0">
      <colorScale>
        <cfvo type="min" val="0"/>
        <cfvo type="percentile" val="50"/>
        <cfvo type="max"/>
        <color theme="3" tint="0.7999799847602844"/>
        <color rgb="FF3366FF"/>
        <color rgb="FF0000FF"/>
      </colorScale>
    </cfRule>
  </conditionalFormatting>
  <conditionalFormatting sqref="L4:N11">
    <cfRule type="colorScale" priority="5" dxfId="0">
      <colorScale>
        <cfvo type="min" val="0"/>
        <cfvo type="percentile" val="50"/>
        <cfvo type="max"/>
        <color theme="5" tint="0.7999799847602844"/>
        <color theme="5" tint="0.39998000860214233"/>
        <color rgb="FFFF0000"/>
      </colorScale>
    </cfRule>
    <cfRule type="colorScale" priority="6" dxfId="0">
      <colorScale>
        <cfvo type="min" val="0"/>
        <cfvo type="max"/>
        <color rgb="FFFCFCFF"/>
        <color rgb="FFF8696B"/>
      </colorScale>
    </cfRule>
    <cfRule type="colorScale" priority="3" dxfId="0">
      <colorScale>
        <cfvo type="min" val="0"/>
        <cfvo type="percentile" val="50"/>
        <cfvo type="max"/>
        <color theme="7" tint="0.7999799847602844"/>
        <color theme="7"/>
        <color rgb="FF660066"/>
      </colorScale>
    </cfRule>
  </conditionalFormatting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portrait" scale="59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P1"/>
  <sheetViews>
    <sheetView workbookViewId="0" topLeftCell="A1">
      <selection activeCell="P1" sqref="P1"/>
    </sheetView>
  </sheetViews>
  <sheetFormatPr defaultColWidth="8.8515625" defaultRowHeight="15"/>
  <sheetData>
    <row r="1" spans="1:16" ht="13.5">
      <c r="A1">
        <f>IF(Sheet1!2:2,"AAAAAH384QA=",0)</f>
        <v>0</v>
      </c>
      <c r="B1" t="e">
        <f>AND(Sheet1!#REF!,"AAAAAH384QE=")</f>
        <v>#REF!</v>
      </c>
      <c r="C1" t="e">
        <f>AND(Sheet1!F2,"AAAAAH384QI=")</f>
        <v>#VALUE!</v>
      </c>
      <c r="D1" t="e">
        <f>AND(Sheet1!P2,"AAAAAH384QM=")</f>
        <v>#VALUE!</v>
      </c>
      <c r="E1" t="e">
        <f>AND(Sheet1!#REF!,"AAAAAH384QQ=")</f>
        <v>#REF!</v>
      </c>
      <c r="F1">
        <f>IF(Sheet1!F:F,"AAAAAH384QU=",0)</f>
        <v>0</v>
      </c>
      <c r="G1">
        <f>IF(Sheet1!G:G,"AAAAAH384QY=",0)</f>
        <v>0</v>
      </c>
      <c r="H1">
        <f>IF(Sheet1!H:H,"AAAAAH384Qc=",0)</f>
        <v>0</v>
      </c>
      <c r="I1">
        <f>IF(Sheet1!J:J,"AAAAAH384Qg=",0)</f>
        <v>0</v>
      </c>
      <c r="J1">
        <f>IF(Sheet2!1:1,"AAAAAH384Qk=",0)</f>
        <v>0</v>
      </c>
      <c r="K1" t="e">
        <f>AND(Sheet2!A1,"AAAAAH384Qo=")</f>
        <v>#VALUE!</v>
      </c>
      <c r="L1">
        <f>IF(Sheet2!A:A,"AAAAAH384Qs=",0)</f>
        <v>0</v>
      </c>
      <c r="M1">
        <f>IF(Sheet3!1:1,"AAAAAH384Qw=",0)</f>
        <v>0</v>
      </c>
      <c r="N1" t="e">
        <f>AND(Sheet3!A1,"AAAAAH384Q0=")</f>
        <v>#VALUE!</v>
      </c>
      <c r="O1">
        <f>IF(Sheet3!A:A,"AAAAAH384Q4=",0)</f>
        <v>0</v>
      </c>
      <c r="P1" t="s">
        <v>0</v>
      </c>
    </row>
  </sheetData>
  <sheetProtection/>
  <printOptions/>
  <pageMargins left="0.7" right="0.7" top="0.75" bottom="0.75" header="0.3" footer="0.3"/>
  <pageSetup orientation="portrait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georges khoury</cp:lastModifiedBy>
  <cp:lastPrinted>2018-06-20T04:06:38Z</cp:lastPrinted>
  <dcterms:created xsi:type="dcterms:W3CDTF">2012-02-23T18:29:07Z</dcterms:created>
  <dcterms:modified xsi:type="dcterms:W3CDTF">2018-08-16T00:43:37Z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