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19155" windowHeight="8505" activeTab="0"/>
  </bookViews>
  <sheets>
    <sheet name="Table_6" sheetId="1" r:id="rId1"/>
    <sheet name="DV-IDENTITY-0" sheetId="2" state="veryHidden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<sst xmlns="http://schemas.openxmlformats.org/spreadsheetml/2006/main" count="103" uniqueCount="83">
  <si>
    <t>AAAAAH384Q8=</t>
  </si>
  <si>
    <t>a</t>
  </si>
  <si>
    <t>b</t>
  </si>
  <si>
    <t>Fixation Position X</t>
  </si>
  <si>
    <t>Fixation Position Y</t>
  </si>
  <si>
    <t>Fixation Average Pupil Size X</t>
  </si>
  <si>
    <t>Fixation Average Pupil Size Y</t>
  </si>
  <si>
    <t>Fixation Average Pupil Diameter</t>
  </si>
  <si>
    <t>Fixation Dispersion X</t>
  </si>
  <si>
    <t>Fixation Dispersion Y</t>
  </si>
  <si>
    <t>G1</t>
  </si>
  <si>
    <r>
      <t>N</t>
    </r>
    <r>
      <rPr>
        <sz val="10"/>
        <color indexed="8"/>
        <rFont val="Calibri"/>
        <family val="2"/>
      </rPr>
      <t xml:space="preserve"> = 5</t>
    </r>
  </si>
  <si>
    <t>G2</t>
  </si>
  <si>
    <r>
      <t>N</t>
    </r>
    <r>
      <rPr>
        <sz val="10"/>
        <color indexed="8"/>
        <rFont val="Calibri"/>
        <family val="2"/>
      </rPr>
      <t xml:space="preserve"> = 23</t>
    </r>
  </si>
  <si>
    <t>G3</t>
  </si>
  <si>
    <r>
      <t>N</t>
    </r>
    <r>
      <rPr>
        <sz val="10"/>
        <color indexed="8"/>
        <rFont val="Calibri"/>
        <family val="2"/>
      </rPr>
      <t xml:space="preserve"> = 6</t>
    </r>
  </si>
  <si>
    <r>
      <t>F</t>
    </r>
    <r>
      <rPr>
        <sz val="10"/>
        <color indexed="8"/>
        <rFont val="Calibri"/>
        <family val="2"/>
      </rPr>
      <t>(</t>
    </r>
    <r>
      <rPr>
        <vertAlign val="subscript"/>
        <sz val="10"/>
        <color indexed="8"/>
        <rFont val="Calibri"/>
        <family val="2"/>
      </rPr>
      <t>2,34</t>
    </r>
    <r>
      <rPr>
        <sz val="10"/>
        <color indexed="8"/>
        <rFont val="Calibri"/>
        <family val="2"/>
      </rPr>
      <t>)</t>
    </r>
  </si>
  <si>
    <t>p</t>
  </si>
  <si>
    <r>
      <t>η</t>
    </r>
    <r>
      <rPr>
        <vertAlign val="superscript"/>
        <sz val="10"/>
        <color indexed="8"/>
        <rFont val="Calibri"/>
        <family val="2"/>
      </rPr>
      <t>2</t>
    </r>
  </si>
  <si>
    <t>n = 5</t>
  </si>
  <si>
    <t>n = 0</t>
  </si>
  <si>
    <t>n = 7</t>
  </si>
  <si>
    <t>n = 16</t>
  </si>
  <si>
    <t>n = 4</t>
  </si>
  <si>
    <t>n = 2</t>
  </si>
  <si>
    <t>M (SD)</t>
  </si>
  <si>
    <t>156.64(49.48)</t>
  </si>
  <si>
    <t>238.07(103.05)</t>
  </si>
  <si>
    <t>187.48(108.10)</t>
  </si>
  <si>
    <t>195.80(41.68)</t>
  </si>
  <si>
    <t>216.60(23.48)</t>
  </si>
  <si>
    <t>0.73</t>
  </si>
  <si>
    <t>0.49</t>
  </si>
  <si>
    <t>0.05</t>
  </si>
  <si>
    <t>919.70(150.31)</t>
  </si>
  <si>
    <t>812,69(188.82)</t>
  </si>
  <si>
    <t>797.51(204.57)</t>
  </si>
  <si>
    <t>837.23(32.45)</t>
  </si>
  <si>
    <t>805.45(2.62)</t>
  </si>
  <si>
    <t>0.51</t>
  </si>
  <si>
    <t>0.61</t>
  </si>
  <si>
    <t>0.03</t>
  </si>
  <si>
    <t>126.34(25.15)</t>
  </si>
  <si>
    <t>147.39(180.10)</t>
  </si>
  <si>
    <t>182.39(180.10)</t>
  </si>
  <si>
    <t>88.38(15.09)</t>
  </si>
  <si>
    <t>78.95(14.50)</t>
  </si>
  <si>
    <t>0.76</t>
  </si>
  <si>
    <t>0.48</t>
  </si>
  <si>
    <t>11.50(0.70)</t>
  </si>
  <si>
    <t>14.17(1.70)</t>
  </si>
  <si>
    <t>12.36(1.48)</t>
  </si>
  <si>
    <t>11.25(11.64)</t>
  </si>
  <si>
    <t>12.80(1.27)</t>
  </si>
  <si>
    <t>2.95</t>
  </si>
  <si>
    <t>0.07</t>
  </si>
  <si>
    <t>0.17</t>
  </si>
  <si>
    <t>3.34(0.13)</t>
  </si>
  <si>
    <t>4.07(0.45)</t>
  </si>
  <si>
    <t>3.68(0.47)</t>
  </si>
  <si>
    <t>3.55(0.42)</t>
  </si>
  <si>
    <t>3.70(0.28)</t>
  </si>
  <si>
    <t>3.04</t>
  </si>
  <si>
    <t>0.06</t>
  </si>
  <si>
    <t>29.36(20.89)</t>
  </si>
  <si>
    <t>45.30(25.39)</t>
  </si>
  <si>
    <t>29.28(14.81)</t>
  </si>
  <si>
    <t>32.45(14.69)</t>
  </si>
  <si>
    <t>23.45(8.13)</t>
  </si>
  <si>
    <t>1.12</t>
  </si>
  <si>
    <t>0.34</t>
  </si>
  <si>
    <t>Results of the crossword puzzle</t>
  </si>
  <si>
    <t>3.60(1.52)</t>
  </si>
  <si>
    <t>4.86(0.38)</t>
  </si>
  <si>
    <t>3.50(1.46)</t>
  </si>
  <si>
    <t>2.00(2.16)</t>
  </si>
  <si>
    <t>3.50(2.12)</t>
  </si>
  <si>
    <t>2.05</t>
  </si>
  <si>
    <t>0.18</t>
  </si>
  <si>
    <t>0.12</t>
  </si>
  <si>
    <t>* p</t>
  </si>
  <si>
    <t>Note. Group 1 = University of Experience Students; Group 2 = University Teachers; Group 3 = Graduate &amp; Master's Students; a = participants with previous knowledge, b = participants without previous knowledge. M = Mean; SD = Standard Deviation. With respect to the original sample, 1 case was removed in group 1 due to perceptual problems, 2 cases in group 2, and 3 cases in group 3 due to calibration adjustment errors greater than 1 SD.</t>
  </si>
  <si>
    <t>Table 6. ANOVA of two fixed-effect factors (type of participant and prior knowledge) and effect value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</si>
</sst>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381000</xdr:colOff>
      <xdr:row>15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5000625"/>
          <a:ext cx="3810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9" sqref="A9:IV9"/>
    </sheetView>
  </sheetViews>
  <sheetFormatPr defaultColWidth="11.421875" defaultRowHeight="15"/>
  <sheetData>
    <row r="1" spans="1:10" ht="15">
      <c r="A1" s="10"/>
      <c r="B1" s="13" t="s">
        <v>10</v>
      </c>
      <c r="C1" s="14"/>
      <c r="D1" s="13" t="s">
        <v>12</v>
      </c>
      <c r="E1" s="14"/>
      <c r="F1" s="13" t="s">
        <v>14</v>
      </c>
      <c r="G1" s="14"/>
      <c r="H1" s="7" t="s">
        <v>16</v>
      </c>
      <c r="I1" s="7" t="s">
        <v>17</v>
      </c>
      <c r="J1" s="10" t="s">
        <v>18</v>
      </c>
    </row>
    <row r="2" spans="1:10" ht="15.75" thickBot="1">
      <c r="A2" s="11"/>
      <c r="B2" s="15" t="s">
        <v>11</v>
      </c>
      <c r="C2" s="16"/>
      <c r="D2" s="15" t="s">
        <v>13</v>
      </c>
      <c r="E2" s="16"/>
      <c r="F2" s="15" t="s">
        <v>15</v>
      </c>
      <c r="G2" s="16"/>
      <c r="H2" s="8"/>
      <c r="I2" s="8"/>
      <c r="J2" s="11"/>
    </row>
    <row r="3" spans="1:10" ht="15">
      <c r="A3" s="11"/>
      <c r="B3" s="3" t="s">
        <v>1</v>
      </c>
      <c r="C3" s="3" t="s">
        <v>2</v>
      </c>
      <c r="D3" s="3" t="s">
        <v>1</v>
      </c>
      <c r="E3" s="3" t="s">
        <v>2</v>
      </c>
      <c r="F3" s="3" t="s">
        <v>1</v>
      </c>
      <c r="G3" s="3" t="s">
        <v>2</v>
      </c>
      <c r="H3" s="8"/>
      <c r="I3" s="8"/>
      <c r="J3" s="11"/>
    </row>
    <row r="4" spans="1:10" ht="15.75" thickBot="1">
      <c r="A4" s="11"/>
      <c r="B4" s="2" t="s">
        <v>19</v>
      </c>
      <c r="C4" s="2" t="s">
        <v>20</v>
      </c>
      <c r="D4" s="2" t="s">
        <v>21</v>
      </c>
      <c r="E4" s="2" t="s">
        <v>22</v>
      </c>
      <c r="F4" s="2" t="s">
        <v>23</v>
      </c>
      <c r="G4" s="2" t="s">
        <v>24</v>
      </c>
      <c r="H4" s="8"/>
      <c r="I4" s="8"/>
      <c r="J4" s="11"/>
    </row>
    <row r="5" spans="1:10" ht="15.75" thickBot="1">
      <c r="A5" s="12"/>
      <c r="B5" s="4" t="s">
        <v>25</v>
      </c>
      <c r="C5" s="4" t="s">
        <v>25</v>
      </c>
      <c r="D5" s="4" t="s">
        <v>25</v>
      </c>
      <c r="E5" s="4" t="s">
        <v>25</v>
      </c>
      <c r="F5" s="4" t="s">
        <v>25</v>
      </c>
      <c r="G5" s="4" t="s">
        <v>25</v>
      </c>
      <c r="H5" s="9"/>
      <c r="I5" s="9"/>
      <c r="J5" s="12"/>
    </row>
    <row r="6" spans="1:10" ht="26.25" thickBot="1">
      <c r="A6" s="1" t="s">
        <v>3</v>
      </c>
      <c r="B6" s="2" t="s">
        <v>26</v>
      </c>
      <c r="C6" s="2">
        <v>0</v>
      </c>
      <c r="D6" s="2" t="s">
        <v>27</v>
      </c>
      <c r="E6" s="2" t="s">
        <v>28</v>
      </c>
      <c r="F6" s="5" t="s">
        <v>29</v>
      </c>
      <c r="G6" s="2" t="s">
        <v>30</v>
      </c>
      <c r="H6" s="2" t="s">
        <v>31</v>
      </c>
      <c r="I6" s="2" t="s">
        <v>32</v>
      </c>
      <c r="J6" s="2" t="s">
        <v>33</v>
      </c>
    </row>
    <row r="7" spans="1:10" ht="26.25" thickBot="1">
      <c r="A7" s="1" t="s">
        <v>4</v>
      </c>
      <c r="B7" s="2" t="s">
        <v>34</v>
      </c>
      <c r="C7" s="2">
        <v>0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</row>
    <row r="8" spans="1:10" ht="39" thickBot="1">
      <c r="A8" s="1" t="s">
        <v>5</v>
      </c>
      <c r="B8" s="2" t="s">
        <v>42</v>
      </c>
      <c r="C8" s="2">
        <v>0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33</v>
      </c>
    </row>
    <row r="9" spans="1:10" ht="39" thickBot="1">
      <c r="A9" s="1" t="s">
        <v>6</v>
      </c>
      <c r="B9" s="2" t="s">
        <v>49</v>
      </c>
      <c r="C9" s="2">
        <v>0</v>
      </c>
      <c r="D9" s="2" t="s">
        <v>50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56</v>
      </c>
    </row>
    <row r="10" spans="1:10" ht="51.75" thickBot="1">
      <c r="A10" s="1" t="s">
        <v>7</v>
      </c>
      <c r="B10" s="2" t="s">
        <v>49</v>
      </c>
      <c r="C10" s="2">
        <v>0</v>
      </c>
      <c r="D10" s="2" t="s">
        <v>50</v>
      </c>
      <c r="E10" s="2" t="s">
        <v>51</v>
      </c>
      <c r="F10" s="2" t="s">
        <v>52</v>
      </c>
      <c r="G10" s="2" t="s">
        <v>53</v>
      </c>
      <c r="H10" s="2" t="s">
        <v>54</v>
      </c>
      <c r="I10" s="2" t="s">
        <v>55</v>
      </c>
      <c r="J10" s="2" t="s">
        <v>56</v>
      </c>
    </row>
    <row r="11" spans="1:10" ht="26.25" thickBot="1">
      <c r="A11" s="1" t="s">
        <v>8</v>
      </c>
      <c r="B11" s="2" t="s">
        <v>57</v>
      </c>
      <c r="C11" s="2">
        <v>0</v>
      </c>
      <c r="D11" s="2" t="s">
        <v>58</v>
      </c>
      <c r="E11" s="2" t="s">
        <v>59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56</v>
      </c>
    </row>
    <row r="12" spans="1:10" ht="26.25" thickBot="1">
      <c r="A12" s="1" t="s">
        <v>9</v>
      </c>
      <c r="B12" s="2" t="s">
        <v>64</v>
      </c>
      <c r="C12" s="2">
        <v>0</v>
      </c>
      <c r="D12" s="2" t="s">
        <v>65</v>
      </c>
      <c r="E12" s="2" t="s">
        <v>66</v>
      </c>
      <c r="F12" s="2" t="s">
        <v>67</v>
      </c>
      <c r="G12" s="2" t="s">
        <v>68</v>
      </c>
      <c r="H12" s="2" t="s">
        <v>69</v>
      </c>
      <c r="I12" s="2" t="s">
        <v>70</v>
      </c>
      <c r="J12" s="2" t="s">
        <v>55</v>
      </c>
    </row>
    <row r="13" spans="1:10" ht="51.75" thickBot="1">
      <c r="A13" s="1" t="s">
        <v>71</v>
      </c>
      <c r="B13" s="2" t="s">
        <v>72</v>
      </c>
      <c r="C13" s="2">
        <v>0</v>
      </c>
      <c r="D13" s="2" t="s">
        <v>73</v>
      </c>
      <c r="E13" s="2" t="s">
        <v>74</v>
      </c>
      <c r="F13" s="2" t="s">
        <v>75</v>
      </c>
      <c r="G13" s="2" t="s">
        <v>76</v>
      </c>
      <c r="H13" s="2" t="s">
        <v>77</v>
      </c>
      <c r="I13" s="2" t="s">
        <v>78</v>
      </c>
      <c r="J13" s="2" t="s">
        <v>79</v>
      </c>
    </row>
    <row r="14" ht="15">
      <c r="A14" s="6" t="s">
        <v>82</v>
      </c>
    </row>
    <row r="15" ht="15">
      <c r="A15" t="s">
        <v>80</v>
      </c>
    </row>
    <row r="17" ht="15">
      <c r="A17" t="s">
        <v>81</v>
      </c>
    </row>
  </sheetData>
  <sheetProtection/>
  <mergeCells count="10">
    <mergeCell ref="H1:H5"/>
    <mergeCell ref="I1:I5"/>
    <mergeCell ref="J1:J5"/>
    <mergeCell ref="A1:A5"/>
    <mergeCell ref="B1:C1"/>
    <mergeCell ref="B2:C2"/>
    <mergeCell ref="D1:E1"/>
    <mergeCell ref="D2:E2"/>
    <mergeCell ref="F1:G1"/>
    <mergeCell ref="F2:G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A1">
      <selection activeCell="P1" sqref="P1"/>
    </sheetView>
  </sheetViews>
  <sheetFormatPr defaultColWidth="9.140625" defaultRowHeight="15"/>
  <sheetData>
    <row r="1" spans="1:16" ht="15">
      <c r="A1" t="e">
        <f>IF(#REF!,"AAAAAH384QA=",0)</f>
        <v>#REF!</v>
      </c>
      <c r="B1" t="e">
        <f>AND(#REF!,"AAAAAH384QE=")</f>
        <v>#REF!</v>
      </c>
      <c r="C1" t="e">
        <f>AND(#REF!,"AAAAAH384QI=")</f>
        <v>#REF!</v>
      </c>
      <c r="D1" t="e">
        <f>AND(#REF!,"AAAAAH384QM=")</f>
        <v>#REF!</v>
      </c>
      <c r="E1" t="e">
        <f>AND(#REF!,"AAAAAH384QQ=")</f>
        <v>#REF!</v>
      </c>
      <c r="F1" t="e">
        <f>IF(#REF!,"AAAAAH384QU=",0)</f>
        <v>#REF!</v>
      </c>
      <c r="G1" t="e">
        <f>IF(#REF!,"AAAAAH384QY=",0)</f>
        <v>#REF!</v>
      </c>
      <c r="H1" t="e">
        <f>IF(#REF!,"AAAAAH384Qc=",0)</f>
        <v>#REF!</v>
      </c>
      <c r="I1" t="e">
        <f>IF(#REF!,"AAAAAH384Qg=",0)</f>
        <v>#REF!</v>
      </c>
      <c r="J1" t="e">
        <f>IF(#REF!,"AAAAAH384Qk=",0)</f>
        <v>#REF!</v>
      </c>
      <c r="K1" t="e">
        <f>AND(#REF!,"AAAAAH384Qo=")</f>
        <v>#REF!</v>
      </c>
      <c r="L1" t="e">
        <f>IF(#REF!,"AAAAAH384Qs=",0)</f>
        <v>#REF!</v>
      </c>
      <c r="M1" t="e">
        <f>IF(#REF!,"AAAAAH384Qw=",0)</f>
        <v>#REF!</v>
      </c>
      <c r="N1" t="e">
        <f>AND(#REF!,"AAAAAH384Q0=")</f>
        <v>#REF!</v>
      </c>
      <c r="O1" t="e">
        <f>IF(#REF!,"AAAAAH384Q4=",0)</f>
        <v>#REF!</v>
      </c>
      <c r="P1" t="s">
        <v>0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Jove</dc:creator>
  <cp:keywords/>
  <dc:description/>
  <cp:lastModifiedBy>María Consuelo Sáiz Manzanares</cp:lastModifiedBy>
  <dcterms:created xsi:type="dcterms:W3CDTF">2012-02-23T18:29:07Z</dcterms:created>
  <dcterms:modified xsi:type="dcterms:W3CDTF">2021-03-05T11:20:04Z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1_TyPZ1nq2ij5qiLP5WKwIr5Ggz64fndPXsT3KppW9cQ</vt:lpwstr>
  </property>
  <property fmtid="{D5CDD505-2E9C-101B-9397-08002B2CF9AE}" pid="4" name="Google.Documents.RevisionId">
    <vt:lpwstr>02868307762065459680</vt:lpwstr>
  </property>
  <property fmtid="{D5CDD505-2E9C-101B-9397-08002B2CF9AE}" pid="5" name="Google.Documents.PreviousRevisionId">
    <vt:lpwstr>03149905390382699891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