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yerv\Downloads\"/>
    </mc:Choice>
  </mc:AlternateContent>
  <xr:revisionPtr revIDLastSave="0" documentId="13_ncr:1_{EE7EEF03-26AA-459D-B743-39C1E9D745F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DV-IDENTITY-0" sheetId="4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4" l="1"/>
  <c r="B1" i="4"/>
  <c r="C1" i="4"/>
  <c r="D1" i="4"/>
  <c r="E1" i="4"/>
  <c r="F1" i="4"/>
  <c r="G1" i="4"/>
  <c r="H1" i="4"/>
  <c r="I1" i="4"/>
  <c r="J1" i="4"/>
  <c r="K1" i="4"/>
  <c r="L1" i="4"/>
  <c r="M1" i="4"/>
  <c r="N1" i="4"/>
  <c r="O1" i="4"/>
</calcChain>
</file>

<file path=xl/sharedStrings.xml><?xml version="1.0" encoding="utf-8"?>
<sst xmlns="http://schemas.openxmlformats.org/spreadsheetml/2006/main" count="94" uniqueCount="57">
  <si>
    <t>AAAAAH384Q8=</t>
  </si>
  <si>
    <t>Name of oligo DNA</t>
  </si>
  <si>
    <t>Sequence</t>
  </si>
  <si>
    <t>Synthesis scale</t>
  </si>
  <si>
    <t>Purification</t>
  </si>
  <si>
    <t>Control IgG_Ab#001</t>
  </si>
  <si>
    <t>5’-/5AmMC12/ATCCATAGTGTCAGCAGGCTTAATACGACTCACTATAGGGTAGCTAAGGTATCCTCCAGGTAACATCTTTCCCTACA-3’</t>
  </si>
  <si>
    <t>Standard Desalting</t>
  </si>
  <si>
    <t>Anti-H3K27ac_Ab#002</t>
  </si>
  <si>
    <t>5’-/5AmMC12/ATCCATAGTGTCAGCAGGCTTAATACGACTCACTATAGGGTAGCTAAGGTATCCTCCAGGGCCGTCTCTTCCCTACA-3’</t>
  </si>
  <si>
    <t>Anti-H3K27me3_Ab#003</t>
  </si>
  <si>
    <t>5’-/5AmMC12/ATCCATAGTGTCAGCAGGCTTAATACGACTCACTATAGGGTAGCTAAGGTATCCTCCAGGCATTCGGGTTCCCTACA-3’</t>
  </si>
  <si>
    <t>Anti-Med1_Ab#004</t>
  </si>
  <si>
    <t>5’-/5AmMC12/ATCCATAGTGTCAGCAGGCTTAATACGACTCACTATAGGGTAGCTAAGGTATCCTCCAGGggtgcgtaTTCCCTACA-3’</t>
  </si>
  <si>
    <t>Anti-5hmC_Ab#005</t>
  </si>
  <si>
    <t>5’-/5AmMC12/ATCCATAGTGTCAGCAGGCTTAATACGACTCACTATAGGGTAGCTAAGGTATCCTCCAGGaagcatggTTCCCTACA-3’</t>
  </si>
  <si>
    <t>Anti-Pol II_Ab#006</t>
  </si>
  <si>
    <t>5’-/5AmMC12/ATCCATAGTGTCAGCAGGCTTAATACGACTCACTATAGGGTAGCTAAGGTATCCTCCAGGctctggctTTCCCTACA-3’</t>
  </si>
  <si>
    <t>1st random primer       </t>
  </si>
  <si>
    <t>5’-/5Phos/CGACGCTNNNNNNNN-3’</t>
  </si>
  <si>
    <t>Ligation Adaptor</t>
  </si>
  <si>
    <t>5’-AGCGTCGTGTAGGGAA-3’</t>
  </si>
  <si>
    <t>2nd random primer Cell#01</t>
  </si>
  <si>
    <t>5’-ATCCATAGTGTCAGCAGGCTGTATCCTATTCTttaaataaNNNNNNNN-3’</t>
  </si>
  <si>
    <t>2nd random primer Cell#02</t>
  </si>
  <si>
    <t>5’-ATCCATAGTGTCAGCAGGCTGTATCCTATTCTagtcgatcNNNNNNNN-3’</t>
  </si>
  <si>
    <t>2nd random primer Cell#03</t>
  </si>
  <si>
    <t>5’-ATCCATAGTGTCAGCAGGCTGTATCCTATTCTataccactNNNNNNNN-3’</t>
  </si>
  <si>
    <t>2nd random primer Cell#04</t>
  </si>
  <si>
    <t>5’-ATCCATAGTGTCAGCAGGCTGTATCCTATTCTaggtatcaNNNNNNNN-3’</t>
  </si>
  <si>
    <t>2nd random primer Cell#05</t>
  </si>
  <si>
    <t>5’-ATCCATAGTGTCAGCAGGCTGTATCCTATTCTtggagaaaNNNNNNNN-3’</t>
  </si>
  <si>
    <t>2nd random primer Cell#06</t>
  </si>
  <si>
    <t>5’-ATCCATAGTGTCAGCAGGCTGTATCCTATTCTctgagcatNNNNNNNN-3’</t>
  </si>
  <si>
    <t>2nd random primer Cell#07</t>
  </si>
  <si>
    <t>5’-ATCCATAGTGTCAGCAGGCTGTATCCTATTCTtctatactNNNNNNNN-3’</t>
  </si>
  <si>
    <t>2nd random primer Cell#08</t>
  </si>
  <si>
    <t>5’-ATCCATAGTGTCAGCAGGCTGTATCCTATTCTaaggttaaNNNNNNNN-3’</t>
  </si>
  <si>
    <t>2nd random primer Cell#09</t>
  </si>
  <si>
    <t>5’-ATCCATAGTGTCAGCAGGCTGTATCCTATTCTatcaacacNNNNNNNN-3’</t>
  </si>
  <si>
    <t>2nd random primer Cell#10</t>
  </si>
  <si>
    <t>5’-ATCCATAGTGTCAGCAGGCTGTATCCTATTCTtccaaatgNNNNNNNN-3’</t>
  </si>
  <si>
    <t>2nd random primer Cell#11</t>
  </si>
  <si>
    <t>5’-ATCCATAGTGTCAGCAGGCTGTATCCTATTCTgaagcttaNNNNNNNN-3’</t>
  </si>
  <si>
    <t>2nd random primer Cell#12</t>
  </si>
  <si>
    <t>5’-ATCCATAGTGTCAGCAGGCTGTATCCTATTCTactatggcNNNNNNNN-3’</t>
  </si>
  <si>
    <t xml:space="preserve">Reverse Transcription primer        </t>
  </si>
  <si>
    <t>5’-ATCCATAGTGTCAGCAGGCT-3’</t>
  </si>
  <si>
    <t xml:space="preserve">2nd synthesis primer </t>
  </si>
  <si>
    <t>5’-TAGCTAAGGTATCCTCCAGG-3'</t>
  </si>
  <si>
    <t xml:space="preserve">20 nmole </t>
  </si>
  <si>
    <t xml:space="preserve">250 nmole </t>
  </si>
  <si>
    <t>250 nmole</t>
  </si>
  <si>
    <t>1 μmole</t>
  </si>
  <si>
    <t>100 nmole</t>
  </si>
  <si>
    <t>Table 3</t>
  </si>
  <si>
    <t>RNase-free HPLC-purified oligo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</si>
</sst>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ourier New"/>
      <family val="3"/>
    </font>
    <font>
      <sz val="11"/>
      <color rgb="FF00000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24"/>
  <sheetViews>
    <sheetView tabSelected="1" view="pageBreakPreview" topLeftCell="A14" zoomScale="80" zoomScaleNormal="100" zoomScaleSheetLayoutView="80" workbookViewId="0">
      <selection activeCell="D23" sqref="D23"/>
    </sheetView>
  </sheetViews>
  <sheetFormatPr defaultRowHeight="15.5" x14ac:dyDescent="0.35"/>
  <cols>
    <col min="1" max="1" width="31.26953125" style="2" bestFit="1" customWidth="1"/>
    <col min="2" max="2" width="94.453125" style="2" bestFit="1" customWidth="1"/>
    <col min="3" max="3" width="16.81640625" style="10" bestFit="1" customWidth="1"/>
    <col min="4" max="4" width="30.7265625" style="10" bestFit="1" customWidth="1"/>
  </cols>
  <sheetData>
    <row r="1" spans="1:4" ht="14.5" x14ac:dyDescent="0.35">
      <c r="A1" s="11" t="s">
        <v>55</v>
      </c>
      <c r="B1" s="11"/>
      <c r="C1" s="11"/>
      <c r="D1" s="11"/>
    </row>
    <row r="2" spans="1:4" s="1" customFormat="1" ht="14.5" x14ac:dyDescent="0.35">
      <c r="A2" s="3" t="s">
        <v>1</v>
      </c>
      <c r="B2" s="4" t="s">
        <v>2</v>
      </c>
      <c r="C2" s="4" t="s">
        <v>3</v>
      </c>
      <c r="D2" s="4" t="s">
        <v>4</v>
      </c>
    </row>
    <row r="3" spans="1:4" ht="14.5" x14ac:dyDescent="0.35">
      <c r="A3" s="5" t="s">
        <v>5</v>
      </c>
      <c r="B3" s="6" t="s">
        <v>6</v>
      </c>
      <c r="C3" s="9" t="s">
        <v>50</v>
      </c>
      <c r="D3" s="9" t="s">
        <v>7</v>
      </c>
    </row>
    <row r="4" spans="1:4" ht="14.5" x14ac:dyDescent="0.35">
      <c r="A4" s="5" t="s">
        <v>8</v>
      </c>
      <c r="B4" s="6" t="s">
        <v>9</v>
      </c>
      <c r="C4" s="9" t="s">
        <v>50</v>
      </c>
      <c r="D4" s="9" t="s">
        <v>7</v>
      </c>
    </row>
    <row r="5" spans="1:4" ht="14.5" x14ac:dyDescent="0.35">
      <c r="A5" s="5" t="s">
        <v>10</v>
      </c>
      <c r="B5" s="6" t="s">
        <v>11</v>
      </c>
      <c r="C5" s="9" t="s">
        <v>50</v>
      </c>
      <c r="D5" s="9" t="s">
        <v>7</v>
      </c>
    </row>
    <row r="6" spans="1:4" ht="24" x14ac:dyDescent="0.35">
      <c r="A6" s="7" t="s">
        <v>12</v>
      </c>
      <c r="B6" s="8" t="s">
        <v>13</v>
      </c>
      <c r="C6" s="9" t="s">
        <v>50</v>
      </c>
      <c r="D6" s="9" t="s">
        <v>7</v>
      </c>
    </row>
    <row r="7" spans="1:4" ht="24" x14ac:dyDescent="0.35">
      <c r="A7" s="7" t="s">
        <v>14</v>
      </c>
      <c r="B7" s="8" t="s">
        <v>15</v>
      </c>
      <c r="C7" s="9" t="s">
        <v>50</v>
      </c>
      <c r="D7" s="9" t="s">
        <v>7</v>
      </c>
    </row>
    <row r="8" spans="1:4" ht="24" x14ac:dyDescent="0.35">
      <c r="A8" s="7" t="s">
        <v>16</v>
      </c>
      <c r="B8" s="8" t="s">
        <v>17</v>
      </c>
      <c r="C8" s="9" t="s">
        <v>50</v>
      </c>
      <c r="D8" s="9" t="s">
        <v>7</v>
      </c>
    </row>
    <row r="9" spans="1:4" ht="14.5" x14ac:dyDescent="0.35">
      <c r="A9" s="7" t="s">
        <v>18</v>
      </c>
      <c r="B9" s="8" t="s">
        <v>19</v>
      </c>
      <c r="C9" s="9" t="s">
        <v>51</v>
      </c>
      <c r="D9" s="9" t="s">
        <v>7</v>
      </c>
    </row>
    <row r="10" spans="1:4" ht="14.5" x14ac:dyDescent="0.35">
      <c r="A10" s="7" t="s">
        <v>20</v>
      </c>
      <c r="B10" s="8" t="s">
        <v>21</v>
      </c>
      <c r="C10" s="9" t="s">
        <v>52</v>
      </c>
      <c r="D10" s="9" t="s">
        <v>7</v>
      </c>
    </row>
    <row r="11" spans="1:4" ht="14.5" x14ac:dyDescent="0.35">
      <c r="A11" s="7" t="s">
        <v>22</v>
      </c>
      <c r="B11" s="6" t="s">
        <v>23</v>
      </c>
      <c r="C11" s="9" t="s">
        <v>52</v>
      </c>
      <c r="D11" s="9" t="s">
        <v>7</v>
      </c>
    </row>
    <row r="12" spans="1:4" ht="14.5" x14ac:dyDescent="0.35">
      <c r="A12" s="7" t="s">
        <v>24</v>
      </c>
      <c r="B12" s="8" t="s">
        <v>25</v>
      </c>
      <c r="C12" s="9" t="s">
        <v>51</v>
      </c>
      <c r="D12" s="9" t="s">
        <v>7</v>
      </c>
    </row>
    <row r="13" spans="1:4" ht="14.5" x14ac:dyDescent="0.35">
      <c r="A13" s="7" t="s">
        <v>26</v>
      </c>
      <c r="B13" s="8" t="s">
        <v>27</v>
      </c>
      <c r="C13" s="9" t="s">
        <v>51</v>
      </c>
      <c r="D13" s="9" t="s">
        <v>7</v>
      </c>
    </row>
    <row r="14" spans="1:4" ht="14.5" x14ac:dyDescent="0.35">
      <c r="A14" s="7" t="s">
        <v>28</v>
      </c>
      <c r="B14" s="8" t="s">
        <v>29</v>
      </c>
      <c r="C14" s="9" t="s">
        <v>51</v>
      </c>
      <c r="D14" s="9" t="s">
        <v>7</v>
      </c>
    </row>
    <row r="15" spans="1:4" ht="14.5" x14ac:dyDescent="0.35">
      <c r="A15" s="7" t="s">
        <v>30</v>
      </c>
      <c r="B15" s="8" t="s">
        <v>31</v>
      </c>
      <c r="C15" s="9" t="s">
        <v>51</v>
      </c>
      <c r="D15" s="9" t="s">
        <v>7</v>
      </c>
    </row>
    <row r="16" spans="1:4" ht="14.5" x14ac:dyDescent="0.35">
      <c r="A16" s="7" t="s">
        <v>32</v>
      </c>
      <c r="B16" s="8" t="s">
        <v>33</v>
      </c>
      <c r="C16" s="9" t="s">
        <v>51</v>
      </c>
      <c r="D16" s="9" t="s">
        <v>7</v>
      </c>
    </row>
    <row r="17" spans="1:4" ht="14.5" x14ac:dyDescent="0.35">
      <c r="A17" s="7" t="s">
        <v>34</v>
      </c>
      <c r="B17" s="8" t="s">
        <v>35</v>
      </c>
      <c r="C17" s="9" t="s">
        <v>51</v>
      </c>
      <c r="D17" s="9" t="s">
        <v>7</v>
      </c>
    </row>
    <row r="18" spans="1:4" ht="14.5" x14ac:dyDescent="0.35">
      <c r="A18" s="7" t="s">
        <v>36</v>
      </c>
      <c r="B18" s="8" t="s">
        <v>37</v>
      </c>
      <c r="C18" s="9" t="s">
        <v>51</v>
      </c>
      <c r="D18" s="9" t="s">
        <v>7</v>
      </c>
    </row>
    <row r="19" spans="1:4" ht="14.5" x14ac:dyDescent="0.35">
      <c r="A19" s="7" t="s">
        <v>38</v>
      </c>
      <c r="B19" s="8" t="s">
        <v>39</v>
      </c>
      <c r="C19" s="9" t="s">
        <v>51</v>
      </c>
      <c r="D19" s="9" t="s">
        <v>7</v>
      </c>
    </row>
    <row r="20" spans="1:4" ht="14.5" x14ac:dyDescent="0.35">
      <c r="A20" s="7" t="s">
        <v>40</v>
      </c>
      <c r="B20" s="8" t="s">
        <v>41</v>
      </c>
      <c r="C20" s="9" t="s">
        <v>51</v>
      </c>
      <c r="D20" s="9" t="s">
        <v>7</v>
      </c>
    </row>
    <row r="21" spans="1:4" ht="14.5" x14ac:dyDescent="0.35">
      <c r="A21" s="7" t="s">
        <v>42</v>
      </c>
      <c r="B21" s="8" t="s">
        <v>43</v>
      </c>
      <c r="C21" s="9" t="s">
        <v>51</v>
      </c>
      <c r="D21" s="9" t="s">
        <v>7</v>
      </c>
    </row>
    <row r="22" spans="1:4" ht="14.5" x14ac:dyDescent="0.35">
      <c r="A22" s="7" t="s">
        <v>44</v>
      </c>
      <c r="B22" s="8" t="s">
        <v>45</v>
      </c>
      <c r="C22" s="9" t="s">
        <v>51</v>
      </c>
      <c r="D22" s="9" t="s">
        <v>7</v>
      </c>
    </row>
    <row r="23" spans="1:4" ht="14.5" x14ac:dyDescent="0.35">
      <c r="A23" s="5" t="s">
        <v>46</v>
      </c>
      <c r="B23" s="8" t="s">
        <v>47</v>
      </c>
      <c r="C23" s="9" t="s">
        <v>53</v>
      </c>
      <c r="D23" s="9" t="s">
        <v>56</v>
      </c>
    </row>
    <row r="24" spans="1:4" ht="14.5" x14ac:dyDescent="0.35">
      <c r="A24" s="5" t="s">
        <v>48</v>
      </c>
      <c r="B24" s="8" t="s">
        <v>49</v>
      </c>
      <c r="C24" s="9" t="s">
        <v>54</v>
      </c>
      <c r="D24" s="9" t="s">
        <v>7</v>
      </c>
    </row>
  </sheetData>
  <mergeCells count="1">
    <mergeCell ref="A1:D1"/>
  </mergeCells>
  <phoneticPr fontId="7" type="noConversion"/>
  <pageMargins left="0.25" right="0.25" top="0.75" bottom="0.75" header="0.3" footer="0.3"/>
  <pageSetup scale="85" orientation="landscape" horizontalDpi="4294967295" verticalDpi="4294967295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P1"/>
  <sheetViews>
    <sheetView workbookViewId="0">
      <selection activeCell="P1" sqref="P1"/>
    </sheetView>
  </sheetViews>
  <sheetFormatPr defaultRowHeight="14.5" x14ac:dyDescent="0.35"/>
  <sheetData>
    <row r="1" spans="1:16" x14ac:dyDescent="0.35">
      <c r="A1" t="e">
        <f>IF(Sheet1!2:2,"AAAAAH384QA=",0)</f>
        <v>#VALUE!</v>
      </c>
      <c r="B1" t="e">
        <f>AND(Sheet1!A2,"AAAAAH384QE=")</f>
        <v>#VALUE!</v>
      </c>
      <c r="C1" t="e">
        <f>AND(Sheet1!B2,"AAAAAH384QI=")</f>
        <v>#VALUE!</v>
      </c>
      <c r="D1" t="e">
        <f>AND(Sheet1!#REF!,"AAAAAH384QM=")</f>
        <v>#REF!</v>
      </c>
      <c r="E1" t="e">
        <f>AND(Sheet1!#REF!,"AAAAAH384QQ=")</f>
        <v>#REF!</v>
      </c>
      <c r="F1" t="e">
        <f>IF(Sheet1!A:A,"AAAAAH384QU=",0)</f>
        <v>#VALUE!</v>
      </c>
      <c r="G1">
        <f>IF(Sheet1!B:B,"AAAAAH384QY=",0)</f>
        <v>0</v>
      </c>
      <c r="H1" t="e">
        <f>IF(_xlfn.SINGLE(Sheet1!#REF!),"AAAAAH384Qc=",0)</f>
        <v>#REF!</v>
      </c>
      <c r="I1" t="e">
        <f>IF(_xlfn.SINGLE(Sheet1!#REF!),"AAAAAH384Qg=",0)</f>
        <v>#REF!</v>
      </c>
      <c r="J1" t="e">
        <f>IF(#REF!,"AAAAAH384Qk=",0)</f>
        <v>#REF!</v>
      </c>
      <c r="K1" t="e">
        <f>AND(#REF!,"AAAAAH384Qo=")</f>
        <v>#REF!</v>
      </c>
      <c r="L1" t="e">
        <f>IF(#REF!,"AAAAAH384Qs=",0)</f>
        <v>#REF!</v>
      </c>
      <c r="M1" t="e">
        <f>IF(#REF!,"AAAAAH384Qw=",0)</f>
        <v>#REF!</v>
      </c>
      <c r="N1" t="e">
        <f>AND(#REF!,"AAAAAH384Q0=")</f>
        <v>#REF!</v>
      </c>
      <c r="O1" t="e">
        <f>IF(#REF!,"AAAAAH384Q4=",0)</f>
        <v>#REF!</v>
      </c>
      <c r="P1" t="s">
        <v>0</v>
      </c>
    </row>
  </sheetData>
  <pageMargins left="0.7" right="0.7" top="0.75" bottom="0.75" header="0.3" footer="0.3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Jove</dc:creator>
  <cp:lastModifiedBy>Vidhya Iyer</cp:lastModifiedBy>
  <cp:lastPrinted>2021-10-13T21:52:55Z</cp:lastPrinted>
  <dcterms:created xsi:type="dcterms:W3CDTF">2012-02-23T18:29:07Z</dcterms:created>
  <dcterms:modified xsi:type="dcterms:W3CDTF">2022-01-05T13:06:41Z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1_TyPZ1nq2ij5qiLP5WKwIr5Ggz64fndPXsT3KppW9cQ</vt:lpwstr>
  </property>
  <property fmtid="{D5CDD505-2E9C-101B-9397-08002B2CF9AE}" pid="4" name="Google.Documents.RevisionId">
    <vt:lpwstr>02868307762065459680</vt:lpwstr>
  </property>
  <property fmtid="{D5CDD505-2E9C-101B-9397-08002B2CF9AE}" pid="5" name="Google.Documents.PreviousRevisionId">
    <vt:lpwstr>03149905390382699891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