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620" activeTab="0"/>
  </bookViews>
  <sheets>
    <sheet name="Table_5" sheetId="1" r:id="rId1"/>
    <sheet name="DV-IDENTITY-0" sheetId="2" state="veryHidden" r:id="rId2"/>
  </sheets>
  <definedNames>
    <definedName name="_Hlk45036926" localSheetId="0">'Table_5'!#REF!</definedName>
    <definedName name="_Hlk45037020" localSheetId="0">'Table_5'!$A$16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<sst xmlns="http://schemas.openxmlformats.org/spreadsheetml/2006/main" count="63" uniqueCount="55">
  <si>
    <t>AAAAAH384Q8=</t>
  </si>
  <si>
    <t>G1</t>
  </si>
  <si>
    <r>
      <t xml:space="preserve">N </t>
    </r>
    <r>
      <rPr>
        <sz val="12"/>
        <color indexed="8"/>
        <rFont val="Calibri"/>
        <family val="2"/>
      </rPr>
      <t>= 46</t>
    </r>
  </si>
  <si>
    <t>G2</t>
  </si>
  <si>
    <r>
      <t xml:space="preserve">N </t>
    </r>
    <r>
      <rPr>
        <sz val="12"/>
        <color indexed="8"/>
        <rFont val="Calibri"/>
        <family val="2"/>
      </rPr>
      <t>= 52</t>
    </r>
  </si>
  <si>
    <t>p</t>
  </si>
  <si>
    <t>M (SD)</t>
  </si>
  <si>
    <t>LOEPBL</t>
  </si>
  <si>
    <t>2.08 (0.35)</t>
  </si>
  <si>
    <t>1.87(0.16)</t>
  </si>
  <si>
    <t>15.93</t>
  </si>
  <si>
    <t>0.000*</t>
  </si>
  <si>
    <t>0.14</t>
  </si>
  <si>
    <t>LOEXPBL</t>
  </si>
  <si>
    <t>1.85 (0.20)</t>
  </si>
  <si>
    <t>1.95(0.16)</t>
  </si>
  <si>
    <t>10.30</t>
  </si>
  <si>
    <t>0.002*</t>
  </si>
  <si>
    <t>0.10</t>
  </si>
  <si>
    <t>LOT</t>
  </si>
  <si>
    <t>8.89 (0.48)</t>
  </si>
  <si>
    <t>8.65 (0.92)</t>
  </si>
  <si>
    <t>2.92</t>
  </si>
  <si>
    <t>0.091</t>
  </si>
  <si>
    <t>0.03</t>
  </si>
  <si>
    <t>LMSA</t>
  </si>
  <si>
    <t>524.28 (231.66)</t>
  </si>
  <si>
    <t>929.12 (409.57)</t>
  </si>
  <si>
    <t>34.02</t>
  </si>
  <si>
    <t>0.26</t>
  </si>
  <si>
    <t>SLPBL</t>
  </si>
  <si>
    <t>4.32 (0.27)</t>
  </si>
  <si>
    <t>4.20 (0.39)</t>
  </si>
  <si>
    <t>2.97</t>
  </si>
  <si>
    <t>0.09</t>
  </si>
  <si>
    <t>1.79</t>
  </si>
  <si>
    <t>0.18</t>
  </si>
  <si>
    <t>0.02</t>
  </si>
  <si>
    <t>0.87</t>
  </si>
  <si>
    <t>0.00</t>
  </si>
  <si>
    <t>1.39</t>
  </si>
  <si>
    <t>0.24</t>
  </si>
  <si>
    <t>0.01</t>
  </si>
  <si>
    <t>0.43</t>
  </si>
  <si>
    <t>0.51</t>
  </si>
  <si>
    <t>0.004</t>
  </si>
  <si>
    <t>SPBL</t>
  </si>
  <si>
    <t>0.08</t>
  </si>
  <si>
    <t>0.78</t>
  </si>
  <si>
    <t>0.001</t>
  </si>
  <si>
    <t>Note. Group 1 = e-Learning; Group 2 = b-Learning. M = Mean; SD = Standard Deviation; η2 = effect value. Total learning outcomes were measured on a scale of 0-10, partial learning outcomes were analyzed with regard to the execution of project-based learning, measured on a scale of 0-2, and with regard to the presentation of the project-based learning, measured on a scale of 0-2.5. Satisfaction with the teaching was measured on a Likert-type scale of 1-5, from 1 = not at all satisfied to 5 = completely satisfied. LOEPBL = Learning outcomes preparation of project-based learning; LOEXPBL = Learning outcomes presentation of project-based learning; LOT Learning outcomes total; LMSA = Learning Management Systems Access; SPBL = Satisfaction with Project-based Learning.</t>
  </si>
  <si>
    <t>* p</t>
  </si>
  <si>
    <t>Table 5. ANCOVA of a fixed effects factor (type of teaching modality e-Learning vs. b-Learning), covariate (level of prior knowledge) and effect value η2.</t>
  </si>
  <si>
    <r>
      <t>η</t>
    </r>
    <r>
      <rPr>
        <vertAlign val="superscript"/>
        <sz val="12"/>
        <color indexed="8"/>
        <rFont val="Calibri"/>
        <family val="2"/>
      </rPr>
      <t>2</t>
    </r>
  </si>
  <si>
    <r>
      <t>F</t>
    </r>
    <r>
      <rPr>
        <vertAlign val="subscript"/>
        <sz val="12"/>
        <color indexed="8"/>
        <rFont val="Calibri"/>
        <family val="2"/>
      </rPr>
      <t>(1,95)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</si>
</sst>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2"/>
      <color indexed="8"/>
      <name val="Calibri"/>
      <family val="2"/>
    </font>
    <font>
      <vertAlign val="subscript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i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13</xdr:row>
      <xdr:rowOff>66675</xdr:rowOff>
    </xdr:from>
    <xdr:to>
      <xdr:col>0</xdr:col>
      <xdr:colOff>638175</xdr:colOff>
      <xdr:row>14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38125" y="2781300"/>
          <a:ext cx="400050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D1" sqref="D1:D3"/>
    </sheetView>
  </sheetViews>
  <sheetFormatPr defaultColWidth="11.421875" defaultRowHeight="15"/>
  <cols>
    <col min="2" max="2" width="22.7109375" style="0" customWidth="1"/>
    <col min="3" max="3" width="20.57421875" style="0" customWidth="1"/>
  </cols>
  <sheetData>
    <row r="1" spans="1:6" ht="15.75">
      <c r="A1" s="6"/>
      <c r="B1" s="2" t="s">
        <v>1</v>
      </c>
      <c r="C1" s="2" t="s">
        <v>3</v>
      </c>
      <c r="D1" s="9" t="s">
        <v>54</v>
      </c>
      <c r="E1" s="9" t="s">
        <v>5</v>
      </c>
      <c r="F1" s="6" t="s">
        <v>53</v>
      </c>
    </row>
    <row r="2" spans="1:6" ht="16.5" thickBot="1">
      <c r="A2" s="7"/>
      <c r="B2" s="3" t="s">
        <v>2</v>
      </c>
      <c r="C2" s="3" t="s">
        <v>4</v>
      </c>
      <c r="D2" s="10"/>
      <c r="E2" s="10"/>
      <c r="F2" s="7"/>
    </row>
    <row r="3" spans="1:6" ht="16.5" thickBot="1">
      <c r="A3" s="8"/>
      <c r="B3" s="3" t="s">
        <v>6</v>
      </c>
      <c r="C3" s="3" t="s">
        <v>6</v>
      </c>
      <c r="D3" s="11"/>
      <c r="E3" s="11"/>
      <c r="F3" s="8"/>
    </row>
    <row r="4" spans="1:6" ht="16.5" thickBot="1">
      <c r="A4" s="4" t="s">
        <v>7</v>
      </c>
      <c r="B4" s="5" t="s">
        <v>8</v>
      </c>
      <c r="C4" s="5" t="s">
        <v>9</v>
      </c>
      <c r="D4" s="5" t="s">
        <v>10</v>
      </c>
      <c r="E4" s="5" t="s">
        <v>11</v>
      </c>
      <c r="F4" s="5" t="s">
        <v>12</v>
      </c>
    </row>
    <row r="5" spans="1:6" ht="16.5" thickBot="1">
      <c r="A5" s="4" t="s">
        <v>13</v>
      </c>
      <c r="B5" s="5" t="s">
        <v>14</v>
      </c>
      <c r="C5" s="5" t="s">
        <v>15</v>
      </c>
      <c r="D5" s="5" t="s">
        <v>16</v>
      </c>
      <c r="E5" s="5" t="s">
        <v>17</v>
      </c>
      <c r="F5" s="5" t="s">
        <v>18</v>
      </c>
    </row>
    <row r="6" spans="1:6" ht="16.5" thickBot="1">
      <c r="A6" s="4" t="s">
        <v>19</v>
      </c>
      <c r="B6" s="5" t="s">
        <v>20</v>
      </c>
      <c r="C6" s="5" t="s">
        <v>21</v>
      </c>
      <c r="D6" s="5" t="s">
        <v>22</v>
      </c>
      <c r="E6" s="5" t="s">
        <v>23</v>
      </c>
      <c r="F6" s="5" t="s">
        <v>24</v>
      </c>
    </row>
    <row r="7" spans="1:6" ht="16.5" thickBot="1">
      <c r="A7" s="4" t="s">
        <v>25</v>
      </c>
      <c r="B7" s="5" t="s">
        <v>26</v>
      </c>
      <c r="C7" s="5" t="s">
        <v>27</v>
      </c>
      <c r="D7" s="5" t="s">
        <v>28</v>
      </c>
      <c r="E7" s="5" t="s">
        <v>11</v>
      </c>
      <c r="F7" s="5" t="s">
        <v>29</v>
      </c>
    </row>
    <row r="8" spans="1:6" ht="16.5" thickBot="1">
      <c r="A8" s="4" t="s">
        <v>30</v>
      </c>
      <c r="B8" s="5" t="s">
        <v>31</v>
      </c>
      <c r="C8" s="5" t="s">
        <v>32</v>
      </c>
      <c r="D8" s="5" t="s">
        <v>33</v>
      </c>
      <c r="E8" s="5" t="s">
        <v>34</v>
      </c>
      <c r="F8" s="5" t="s">
        <v>24</v>
      </c>
    </row>
    <row r="9" spans="1:6" ht="16.5" thickBot="1">
      <c r="A9" s="4" t="s">
        <v>7</v>
      </c>
      <c r="B9" s="5"/>
      <c r="C9" s="5"/>
      <c r="D9" s="5" t="s">
        <v>35</v>
      </c>
      <c r="E9" s="5" t="s">
        <v>36</v>
      </c>
      <c r="F9" s="5" t="s">
        <v>37</v>
      </c>
    </row>
    <row r="10" spans="1:6" ht="16.5" thickBot="1">
      <c r="A10" s="4" t="s">
        <v>13</v>
      </c>
      <c r="B10" s="5"/>
      <c r="C10" s="5"/>
      <c r="D10" s="5" t="s">
        <v>24</v>
      </c>
      <c r="E10" s="5" t="s">
        <v>38</v>
      </c>
      <c r="F10" s="5" t="s">
        <v>39</v>
      </c>
    </row>
    <row r="11" spans="1:6" ht="16.5" thickBot="1">
      <c r="A11" s="4" t="s">
        <v>19</v>
      </c>
      <c r="B11" s="5"/>
      <c r="C11" s="5"/>
      <c r="D11" s="5" t="s">
        <v>40</v>
      </c>
      <c r="E11" s="5" t="s">
        <v>41</v>
      </c>
      <c r="F11" s="5" t="s">
        <v>42</v>
      </c>
    </row>
    <row r="12" spans="1:6" ht="16.5" thickBot="1">
      <c r="A12" s="4" t="s">
        <v>25</v>
      </c>
      <c r="B12" s="5"/>
      <c r="C12" s="5"/>
      <c r="D12" s="5" t="s">
        <v>43</v>
      </c>
      <c r="E12" s="5" t="s">
        <v>44</v>
      </c>
      <c r="F12" s="5" t="s">
        <v>45</v>
      </c>
    </row>
    <row r="13" spans="1:6" ht="16.5" thickBot="1">
      <c r="A13" s="4" t="s">
        <v>46</v>
      </c>
      <c r="B13" s="5"/>
      <c r="C13" s="5"/>
      <c r="D13" s="5" t="s">
        <v>47</v>
      </c>
      <c r="E13" s="5" t="s">
        <v>48</v>
      </c>
      <c r="F13" s="5" t="s">
        <v>49</v>
      </c>
    </row>
    <row r="14" ht="15">
      <c r="A14" t="s">
        <v>51</v>
      </c>
    </row>
    <row r="15" ht="15">
      <c r="A15" t="s">
        <v>50</v>
      </c>
    </row>
    <row r="16" s="1" customFormat="1" ht="15">
      <c r="A16" s="1" t="s">
        <v>52</v>
      </c>
    </row>
  </sheetData>
  <sheetProtection/>
  <mergeCells count="4">
    <mergeCell ref="A1:A3"/>
    <mergeCell ref="D1:D3"/>
    <mergeCell ref="E1:E3"/>
    <mergeCell ref="F1:F3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"/>
  <sheetViews>
    <sheetView zoomScalePageLayoutView="0" workbookViewId="0" topLeftCell="A1">
      <selection activeCell="P1" sqref="P1"/>
    </sheetView>
  </sheetViews>
  <sheetFormatPr defaultColWidth="9.140625" defaultRowHeight="15"/>
  <sheetData>
    <row r="1" spans="1:16" ht="15">
      <c r="A1" t="e">
        <f>IF(#REF!,"AAAAAH384QA=",0)</f>
        <v>#REF!</v>
      </c>
      <c r="B1" t="e">
        <f>AND(#REF!,"AAAAAH384QE=")</f>
        <v>#REF!</v>
      </c>
      <c r="C1" t="e">
        <f>AND(#REF!,"AAAAAH384QI=")</f>
        <v>#REF!</v>
      </c>
      <c r="D1" t="e">
        <f>AND(#REF!,"AAAAAH384QM=")</f>
        <v>#REF!</v>
      </c>
      <c r="E1" t="e">
        <f>AND(#REF!,"AAAAAH384QQ=")</f>
        <v>#REF!</v>
      </c>
      <c r="F1" t="e">
        <f>IF(#REF!,"AAAAAH384QU=",0)</f>
        <v>#REF!</v>
      </c>
      <c r="G1" t="e">
        <f>IF(#REF!,"AAAAAH384QY=",0)</f>
        <v>#REF!</v>
      </c>
      <c r="H1" t="e">
        <f>IF(#REF!,"AAAAAH384Qc=",0)</f>
        <v>#REF!</v>
      </c>
      <c r="I1" t="e">
        <f>IF(#REF!,"AAAAAH384Qg=",0)</f>
        <v>#REF!</v>
      </c>
      <c r="J1" t="e">
        <f>IF(#REF!,"AAAAAH384Qk=",0)</f>
        <v>#REF!</v>
      </c>
      <c r="K1" t="e">
        <f>AND(#REF!,"AAAAAH384Qo=")</f>
        <v>#REF!</v>
      </c>
      <c r="L1" t="e">
        <f>IF(#REF!,"AAAAAH384Qs=",0)</f>
        <v>#REF!</v>
      </c>
      <c r="M1" t="e">
        <f>IF(#REF!,"AAAAAH384Qw=",0)</f>
        <v>#REF!</v>
      </c>
      <c r="N1" t="e">
        <f>AND(#REF!,"AAAAAH384Q0=")</f>
        <v>#REF!</v>
      </c>
      <c r="O1" t="e">
        <f>IF(#REF!,"AAAAAH384Q4=",0)</f>
        <v>#REF!</v>
      </c>
      <c r="P1" t="s">
        <v>0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Jove</dc:creator>
  <cp:keywords/>
  <dc:description/>
  <cp:lastModifiedBy>María Consuelo Sáiz Manzanares</cp:lastModifiedBy>
  <dcterms:created xsi:type="dcterms:W3CDTF">2012-02-23T18:29:07Z</dcterms:created>
  <dcterms:modified xsi:type="dcterms:W3CDTF">2021-10-28T07:55:36Z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1_TyPZ1nq2ij5qiLP5WKwIr5Ggz64fndPXsT3KppW9cQ</vt:lpwstr>
  </property>
  <property fmtid="{D5CDD505-2E9C-101B-9397-08002B2CF9AE}" pid="4" name="Google.Documents.RevisionId">
    <vt:lpwstr>02868307762065459680</vt:lpwstr>
  </property>
  <property fmtid="{D5CDD505-2E9C-101B-9397-08002B2CF9AE}" pid="5" name="Google.Documents.PreviousRevisionId">
    <vt:lpwstr>03149905390382699891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