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" windowWidth="22320" windowHeight="13344" activeTab="0"/>
  </bookViews>
  <sheets>
    <sheet name="Sheet1" sheetId="1" r:id="rId1"/>
    <sheet name="DV-IDENTITY-0" sheetId="2" state="veryHidden" r:id="rId2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<sst xmlns="http://schemas.openxmlformats.org/spreadsheetml/2006/main" count="14" uniqueCount="14">
  <si>
    <t>AAAAAH384Q8=</t>
  </si>
  <si>
    <t>Name of Material/ Equipment</t>
  </si>
  <si>
    <t>Indoor Basic Timer</t>
  </si>
  <si>
    <t>6 ft. Extension Cord</t>
  </si>
  <si>
    <t xml:space="preserve">Food container (eight-compartment jewelry organizer) </t>
  </si>
  <si>
    <t>$25.61 per cage</t>
  </si>
  <si>
    <t>TOTAL CONSTRUCTION COST </t>
  </si>
  <si>
    <t>Cost of Material/Equipment per cage</t>
  </si>
  <si>
    <t xml:space="preserve">Cost of Material/Equipment per unit </t>
  </si>
  <si>
    <t>#6 x 0.75 inch Phillips Pan Head Stainless Steel Sheet Metal Screw (50-Pack)</t>
  </si>
  <si>
    <t>#8 x 1.5 inch Phillips Pan Head Zinc Plated Sheet Metal Screw (100-Pack)</t>
  </si>
  <si>
    <t>0.25 inch gray PVC sheet (24 inch x 48 inch)</t>
  </si>
  <si>
    <t>4 inch PVC pipe (10 ft)</t>
  </si>
  <si>
    <t>Oatey 4 inch ABS Pipe Test Cap with Knockout</t>
  </si>
</sst>
</file>

<file path=xl/styles.xml><?xml version="1.0" encoding="utf-8"?>
<styleSheet xmlns="http://schemas.openxmlformats.org/spreadsheetml/2006/main">
  <numFmts count="2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5" fillId="0" borderId="0" xfId="0" applyFont="1" applyAlignment="1">
      <alignment/>
    </xf>
    <xf numFmtId="167" fontId="37" fillId="0" borderId="0" xfId="0" applyNumberFormat="1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wrapText="1"/>
    </xf>
    <xf numFmtId="167" fontId="39" fillId="0" borderId="0" xfId="0" applyNumberFormat="1" applyFont="1" applyBorder="1" applyAlignment="1">
      <alignment horizontal="left"/>
    </xf>
    <xf numFmtId="0" fontId="39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A9" sqref="A9"/>
    </sheetView>
  </sheetViews>
  <sheetFormatPr defaultColWidth="8.7109375" defaultRowHeight="15"/>
  <cols>
    <col min="1" max="1" width="30.7109375" style="5" bestFit="1" customWidth="1"/>
    <col min="2" max="2" width="32.00390625" style="9" bestFit="1" customWidth="1"/>
    <col min="3" max="3" width="32.140625" style="10" bestFit="1" customWidth="1"/>
  </cols>
  <sheetData>
    <row r="1" spans="1:3" s="1" customFormat="1" ht="15">
      <c r="A1" s="3" t="s">
        <v>1</v>
      </c>
      <c r="B1" s="4" t="s">
        <v>8</v>
      </c>
      <c r="C1" s="4" t="s">
        <v>7</v>
      </c>
    </row>
    <row r="2" spans="1:3" ht="46.5">
      <c r="A2" s="5" t="s">
        <v>9</v>
      </c>
      <c r="B2" s="2">
        <v>5.2</v>
      </c>
      <c r="C2" s="6">
        <v>0.42</v>
      </c>
    </row>
    <row r="3" spans="1:3" ht="46.5">
      <c r="A3" s="5" t="s">
        <v>10</v>
      </c>
      <c r="B3" s="2">
        <v>7.97</v>
      </c>
      <c r="C3" s="6">
        <v>0.32</v>
      </c>
    </row>
    <row r="4" spans="1:3" ht="15">
      <c r="A4" s="7" t="s">
        <v>11</v>
      </c>
      <c r="B4" s="2">
        <v>64.65</v>
      </c>
      <c r="C4" s="2">
        <v>8.08</v>
      </c>
    </row>
    <row r="5" spans="1:3" ht="15">
      <c r="A5" s="5" t="s">
        <v>12</v>
      </c>
      <c r="B5" s="2">
        <v>59.53</v>
      </c>
      <c r="C5" s="6">
        <v>1.75</v>
      </c>
    </row>
    <row r="6" spans="1:3" ht="15">
      <c r="A6" s="5" t="s">
        <v>3</v>
      </c>
      <c r="B6" s="2">
        <v>2.27</v>
      </c>
      <c r="C6" s="6">
        <v>2.27</v>
      </c>
    </row>
    <row r="7" spans="1:3" ht="46.5">
      <c r="A7" s="5" t="s">
        <v>4</v>
      </c>
      <c r="B7" s="2">
        <v>1.5</v>
      </c>
      <c r="C7" s="6">
        <v>3</v>
      </c>
    </row>
    <row r="8" spans="1:3" ht="15">
      <c r="A8" s="5" t="s">
        <v>2</v>
      </c>
      <c r="B8" s="2">
        <v>8.99</v>
      </c>
      <c r="C8" s="6">
        <v>8.99</v>
      </c>
    </row>
    <row r="9" spans="1:3" ht="30.75">
      <c r="A9" s="5" t="s">
        <v>13</v>
      </c>
      <c r="B9" s="2">
        <v>0.78</v>
      </c>
      <c r="C9" s="6">
        <v>0.78</v>
      </c>
    </row>
    <row r="10" spans="1:3" ht="15">
      <c r="A10" s="8" t="s">
        <v>6</v>
      </c>
      <c r="C10" s="8" t="s">
        <v>5</v>
      </c>
    </row>
    <row r="12" ht="15">
      <c r="A12" s="7"/>
    </row>
    <row r="13" spans="1:3" ht="15">
      <c r="A13" s="7"/>
      <c r="C13" s="7"/>
    </row>
    <row r="14" ht="15">
      <c r="C14" s="7"/>
    </row>
  </sheetData>
  <sheetProtection/>
  <printOptions/>
  <pageMargins left="0.7" right="0.7" top="0.75" bottom="0.75" header="0.3" footer="0.3"/>
  <pageSetup horizontalDpi="600" verticalDpi="600" orientation="landscape"/>
  <customProperties>
    <customPr name="DVSECTION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P1"/>
  <sheetViews>
    <sheetView zoomScalePageLayoutView="0" workbookViewId="0" topLeftCell="A1">
      <selection activeCell="P1" sqref="P1"/>
    </sheetView>
  </sheetViews>
  <sheetFormatPr defaultColWidth="8.7109375" defaultRowHeight="15"/>
  <sheetData>
    <row r="1" spans="1:16" ht="14.25">
      <c r="A1" t="e">
        <f>IF(Sheet1!1:1,"AAAAAH384QA=",0)</f>
        <v>#VALUE!</v>
      </c>
      <c r="B1" t="e">
        <f>AND(Sheet1!A1,"AAAAAH384QE=")</f>
        <v>#VALUE!</v>
      </c>
      <c r="C1" t="e">
        <f>AND(Sheet1!#REF!,"AAAAAH384QI=")</f>
        <v>#REF!</v>
      </c>
      <c r="D1" t="e">
        <f>AND(Sheet1!#REF!,"AAAAAH384QM=")</f>
        <v>#REF!</v>
      </c>
      <c r="E1" t="e">
        <f>AND(Sheet1!C1,"AAAAAH384QQ=")</f>
        <v>#VALUE!</v>
      </c>
      <c r="F1" t="e">
        <f>IF(Sheet1!A:A,"AAAAAH384QU=",0)</f>
        <v>#VALUE!</v>
      </c>
      <c r="G1" t="e">
        <f>IF(_xlfn.SINGLE(Sheet1!#REF!),"AAAAAH384QY=",0)</f>
        <v>#REF!</v>
      </c>
      <c r="H1" t="e">
        <f>IF(_xlfn.SINGLE(Sheet1!#REF!),"AAAAAH384Qc=",0)</f>
        <v>#REF!</v>
      </c>
      <c r="I1" t="e">
        <f>IF(Sheet1!C:C,"AAAAAH384Qg=",0)</f>
        <v>#VALUE!</v>
      </c>
      <c r="J1" t="e">
        <f>IF(#REF!,"AAAAAH384Qk=",0)</f>
        <v>#REF!</v>
      </c>
      <c r="K1" t="e">
        <f>AND(#REF!,"AAAAAH384Qo=")</f>
        <v>#REF!</v>
      </c>
      <c r="L1" t="e">
        <f>IF(#REF!,"AAAAAH384Qs=",0)</f>
        <v>#REF!</v>
      </c>
      <c r="M1" t="e">
        <f>IF(#REF!,"AAAAAH384Qw=",0)</f>
        <v>#REF!</v>
      </c>
      <c r="N1" t="e">
        <f>AND(#REF!,"AAAAAH384Q0=")</f>
        <v>#REF!</v>
      </c>
      <c r="O1" t="e">
        <f>IF(#REF!,"AAAAAH384Q4=",0)</f>
        <v>#REF!</v>
      </c>
      <c r="P1" t="s">
        <v>0</v>
      </c>
    </row>
  </sheetData>
  <sheetProtection/>
  <printOptions/>
  <pageMargins left="0.7" right="0.7" top="0.75" bottom="0.75" header="0.3" footer="0.3"/>
  <pageSetup orientation="portrait" paperSize="9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Jove</dc:creator>
  <cp:keywords/>
  <dc:description/>
  <cp:lastModifiedBy>Deepika Mittal</cp:lastModifiedBy>
  <dcterms:created xsi:type="dcterms:W3CDTF">2012-02-23T18:29:07Z</dcterms:created>
  <dcterms:modified xsi:type="dcterms:W3CDTF">2022-10-21T11:13:26Z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1_TyPZ1nq2ij5qiLP5WKwIr5Ggz64fndPXsT3KppW9cQ</vt:lpwstr>
  </property>
  <property fmtid="{D5CDD505-2E9C-101B-9397-08002B2CF9AE}" pid="4" name="Google.Documents.RevisionId">
    <vt:lpwstr>02868307762065459680</vt:lpwstr>
  </property>
  <property fmtid="{D5CDD505-2E9C-101B-9397-08002B2CF9AE}" pid="5" name="Google.Documents.PreviousRevisionId">
    <vt:lpwstr>03149905390382699891</vt:lpwstr>
  </property>
  <property fmtid="{D5CDD505-2E9C-101B-9397-08002B2CF9AE}" pid="6" name="Google.Documents.PluginVersion">
    <vt:lpwstr>2.0.2662.553</vt:lpwstr>
  </property>
  <property fmtid="{D5CDD505-2E9C-101B-9397-08002B2CF9AE}" pid="7" name="Google.Documents.MergeIncapabilityFlags">
    <vt:i4>0</vt:i4>
  </property>
</Properties>
</file>