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8375\"/>
    </mc:Choice>
  </mc:AlternateContent>
  <xr:revisionPtr revIDLastSave="0" documentId="13_ncr:1_{A5139AAB-DFB9-4EEF-8D56-3E28A0DA8FFD}" xr6:coauthVersionLast="47" xr6:coauthVersionMax="47" xr10:uidLastSave="{00000000-0000-0000-0000-000000000000}"/>
  <bookViews>
    <workbookView xWindow="-26445" yWindow="0" windowWidth="23985" windowHeight="15585" xr2:uid="{832C7359-AE92-4F13-B9B1-95AEAD1E13B9}"/>
  </bookViews>
  <sheets>
    <sheet name="Sheet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1" i="1"/>
  <c r="E10" i="1"/>
  <c r="E6" i="1"/>
  <c r="E5" i="1"/>
  <c r="G3" i="1"/>
  <c r="G7" i="1"/>
  <c r="G12" i="1"/>
  <c r="G2" i="1"/>
  <c r="F13" i="1"/>
  <c r="F16" i="1" s="1"/>
  <c r="G16" i="1" s="1"/>
  <c r="F14" i="1"/>
  <c r="G14" i="1" s="1"/>
  <c r="F12" i="1"/>
  <c r="F8" i="1"/>
  <c r="G8" i="1" s="1"/>
  <c r="F9" i="1"/>
  <c r="G9" i="1" s="1"/>
  <c r="F7" i="1"/>
  <c r="F11" i="1" s="1"/>
  <c r="G11" i="1" s="1"/>
  <c r="C16" i="1"/>
  <c r="C15" i="1"/>
  <c r="C11" i="1"/>
  <c r="C10" i="1"/>
  <c r="C6" i="1"/>
  <c r="C5" i="1"/>
  <c r="F4" i="1"/>
  <c r="G4" i="1" s="1"/>
  <c r="F3" i="1"/>
  <c r="F2" i="1"/>
  <c r="G13" i="1" l="1"/>
  <c r="F5" i="1"/>
  <c r="G5" i="1" s="1"/>
  <c r="F10" i="1"/>
  <c r="G10" i="1" s="1"/>
  <c r="F6" i="1"/>
  <c r="G6" i="1" s="1"/>
  <c r="F15" i="1"/>
  <c r="G15" i="1" s="1"/>
</calcChain>
</file>

<file path=xl/sharedStrings.xml><?xml version="1.0" encoding="utf-8"?>
<sst xmlns="http://schemas.openxmlformats.org/spreadsheetml/2006/main" count="24" uniqueCount="20">
  <si>
    <t>Force (N)</t>
  </si>
  <si>
    <t>10% Compressive strength (kPa)</t>
  </si>
  <si>
    <t>100% Compressive strength (MPa)</t>
  </si>
  <si>
    <t>Dry</t>
  </si>
  <si>
    <t>Sample 7</t>
  </si>
  <si>
    <t>Sample 8</t>
  </si>
  <si>
    <t>Sample 9</t>
  </si>
  <si>
    <t>AVERAGE</t>
  </si>
  <si>
    <t>STDEV</t>
  </si>
  <si>
    <t>Sample 18</t>
  </si>
  <si>
    <t>Sample 19</t>
  </si>
  <si>
    <t>Sample 20</t>
  </si>
  <si>
    <t>Post-dry</t>
  </si>
  <si>
    <t>Sample 16</t>
  </si>
  <si>
    <t>Sample 17</t>
  </si>
  <si>
    <t>Sample 21</t>
  </si>
  <si>
    <t>Humid</t>
  </si>
  <si>
    <t>Sample type</t>
  </si>
  <si>
    <r>
      <t>Area (m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</si>
  <si>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Density (kg/m</t>
    </r>
    <r>
      <rPr>
        <vertAlign val="superscript"/>
        <sz val="12"/>
        <color theme="1"/>
        <rFont val="Calibri"/>
        <family val="2"/>
        <scheme val="minor"/>
      </rPr>
      <t>3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</si>
</sst>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textRotation="90" wrapText="1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6E69-3939-4AB1-88E8-2313A1945EE2}">
  <dimension ref="A1:G16"/>
  <sheetViews>
    <sheetView tabSelected="1" zoomScale="137" workbookViewId="0">
      <selection sqref="A1:XFD1048576"/>
    </sheetView>
  </sheetViews>
  <sheetFormatPr defaultRowHeight="15.5" x14ac:dyDescent="0.35"/>
  <cols>
    <col min="1" max="1" width="7.6328125" style="1" bestFit="1" customWidth="1"/>
    <col min="2" max="2" width="15.6328125" style="1" customWidth="1"/>
    <col min="3" max="3" width="8.453125" style="1" bestFit="1" customWidth="1"/>
    <col min="4" max="4" width="14.26953125" style="1" customWidth="1"/>
    <col min="5" max="5" width="20.08984375" style="1" customWidth="1"/>
    <col min="6" max="6" width="31.1796875" style="1" customWidth="1"/>
    <col min="7" max="7" width="29" style="1" bestFit="1" customWidth="1"/>
    <col min="8" max="16384" width="8.7265625" style="1"/>
  </cols>
  <sheetData>
    <row r="1" spans="1:7" ht="17.5" x14ac:dyDescent="0.35">
      <c r="B1" s="1" t="s">
        <v>17</v>
      </c>
      <c r="C1" s="1" t="s">
        <v>0</v>
      </c>
      <c r="D1" s="1" t="s">
        <v>18</v>
      </c>
      <c r="E1" s="1" t="s">
        <v>19</v>
      </c>
      <c r="F1" s="1" t="s">
        <v>1</v>
      </c>
      <c r="G1" s="1" t="s">
        <v>2</v>
      </c>
    </row>
    <row r="2" spans="1:7" x14ac:dyDescent="0.35">
      <c r="A2" s="2" t="s">
        <v>3</v>
      </c>
      <c r="B2" s="1" t="s">
        <v>4</v>
      </c>
      <c r="C2" s="3">
        <v>174.57</v>
      </c>
      <c r="D2" s="4">
        <v>7.9000000000000008E-3</v>
      </c>
      <c r="E2" s="3">
        <v>131.94235012142664</v>
      </c>
      <c r="F2" s="3">
        <f>C2/D2/1000</f>
        <v>22.097468354430376</v>
      </c>
      <c r="G2" s="1">
        <f>(F2*10)/1000</f>
        <v>0.22097468354430375</v>
      </c>
    </row>
    <row r="3" spans="1:7" x14ac:dyDescent="0.35">
      <c r="A3" s="2"/>
      <c r="B3" s="1" t="s">
        <v>5</v>
      </c>
      <c r="C3" s="3">
        <v>158.80000000000001</v>
      </c>
      <c r="D3" s="4"/>
      <c r="E3" s="3">
        <v>108.90819534169947</v>
      </c>
      <c r="F3" s="3">
        <f>C3/D2/1000</f>
        <v>20.101265822784807</v>
      </c>
      <c r="G3" s="1">
        <f t="shared" ref="G3:G16" si="0">(F3*10)/1000</f>
        <v>0.20101265822784808</v>
      </c>
    </row>
    <row r="4" spans="1:7" x14ac:dyDescent="0.35">
      <c r="A4" s="2"/>
      <c r="B4" s="1" t="s">
        <v>6</v>
      </c>
      <c r="C4" s="3">
        <v>164.72</v>
      </c>
      <c r="D4" s="4"/>
      <c r="E4" s="3">
        <v>106.77274053107791</v>
      </c>
      <c r="F4" s="3">
        <f>C4/D2/1000</f>
        <v>20.850632911392402</v>
      </c>
      <c r="G4" s="1">
        <f t="shared" si="0"/>
        <v>0.20850632911392403</v>
      </c>
    </row>
    <row r="5" spans="1:7" x14ac:dyDescent="0.35">
      <c r="A5" s="2"/>
      <c r="B5" s="1" t="s">
        <v>7</v>
      </c>
      <c r="C5" s="3">
        <f>AVERAGE(C2:C4)</f>
        <v>166.03</v>
      </c>
      <c r="D5" s="4"/>
      <c r="E5" s="3">
        <f>AVERAGE(E2:E4)</f>
        <v>115.87442866473468</v>
      </c>
      <c r="F5" s="3">
        <f>AVERAGE(F2:F4)</f>
        <v>21.016455696202531</v>
      </c>
      <c r="G5" s="1">
        <f t="shared" si="0"/>
        <v>0.2101645569620253</v>
      </c>
    </row>
    <row r="6" spans="1:7" x14ac:dyDescent="0.35">
      <c r="A6" s="2"/>
      <c r="B6" s="1" t="s">
        <v>8</v>
      </c>
      <c r="C6" s="3">
        <f>_xlfn.STDEV.S(C2:C4)</f>
        <v>7.9661973362451839</v>
      </c>
      <c r="D6" s="3"/>
      <c r="E6" s="3">
        <f>_xlfn.STDEV.S(E2:E4)</f>
        <v>13.956131869750596</v>
      </c>
      <c r="F6" s="3">
        <f>_xlfn.STDEV.S(F2:F4)</f>
        <v>1.0083794096512897</v>
      </c>
      <c r="G6" s="1">
        <f t="shared" si="0"/>
        <v>1.0083794096512897E-2</v>
      </c>
    </row>
    <row r="7" spans="1:7" x14ac:dyDescent="0.35">
      <c r="A7" s="5" t="s">
        <v>16</v>
      </c>
      <c r="B7" s="1" t="s">
        <v>9</v>
      </c>
      <c r="C7" s="3">
        <v>109.13</v>
      </c>
      <c r="D7" s="4">
        <v>7.9000000000000008E-3</v>
      </c>
      <c r="E7" s="3">
        <v>154.82047377006296</v>
      </c>
      <c r="F7" s="3">
        <f>C7/$D$7/1000</f>
        <v>13.81392405063291</v>
      </c>
      <c r="G7" s="1">
        <f t="shared" si="0"/>
        <v>0.13813924050632909</v>
      </c>
    </row>
    <row r="8" spans="1:7" x14ac:dyDescent="0.35">
      <c r="A8" s="5"/>
      <c r="B8" s="1" t="s">
        <v>10</v>
      </c>
      <c r="C8" s="3">
        <v>125.85</v>
      </c>
      <c r="D8" s="4"/>
      <c r="E8" s="3">
        <v>168.75161481517247</v>
      </c>
      <c r="F8" s="3">
        <f t="shared" ref="F8:F9" si="1">C8/$D$7/1000</f>
        <v>15.93037974683544</v>
      </c>
      <c r="G8" s="1">
        <f t="shared" si="0"/>
        <v>0.15930379746835438</v>
      </c>
    </row>
    <row r="9" spans="1:7" x14ac:dyDescent="0.35">
      <c r="A9" s="5"/>
      <c r="B9" s="1" t="s">
        <v>11</v>
      </c>
      <c r="C9" s="3">
        <v>117.06</v>
      </c>
      <c r="D9" s="4"/>
      <c r="E9" s="3">
        <v>160.64444143539453</v>
      </c>
      <c r="F9" s="3">
        <f t="shared" si="1"/>
        <v>14.817721518987341</v>
      </c>
      <c r="G9" s="1">
        <f t="shared" si="0"/>
        <v>0.1481772151898734</v>
      </c>
    </row>
    <row r="10" spans="1:7" x14ac:dyDescent="0.35">
      <c r="A10" s="5"/>
      <c r="B10" s="1" t="s">
        <v>7</v>
      </c>
      <c r="C10" s="3">
        <f>AVERAGE(C7:C9)</f>
        <v>117.34666666666665</v>
      </c>
      <c r="D10" s="4"/>
      <c r="E10" s="3">
        <f>AVERAGE(E7:E9)</f>
        <v>161.40551000687665</v>
      </c>
      <c r="F10" s="3">
        <f>AVERAGE(F7:F9)</f>
        <v>14.854008438818562</v>
      </c>
      <c r="G10" s="1">
        <f t="shared" si="0"/>
        <v>0.14854008438818561</v>
      </c>
    </row>
    <row r="11" spans="1:7" x14ac:dyDescent="0.35">
      <c r="A11" s="5"/>
      <c r="B11" s="1" t="s">
        <v>8</v>
      </c>
      <c r="C11" s="3">
        <f>_xlfn.STDEV.S(C7:C9)</f>
        <v>8.3636853918194038</v>
      </c>
      <c r="D11" s="4"/>
      <c r="E11" s="3">
        <f>_xlfn.STDEV.S(E7:E9)</f>
        <v>6.996684338496137</v>
      </c>
      <c r="F11" s="3">
        <f>_xlfn.STDEV.S(F7:F9)</f>
        <v>1.058694353394861</v>
      </c>
      <c r="G11" s="1">
        <f t="shared" si="0"/>
        <v>1.0586943533948609E-2</v>
      </c>
    </row>
    <row r="12" spans="1:7" ht="42" customHeight="1" x14ac:dyDescent="0.35">
      <c r="A12" s="5" t="s">
        <v>12</v>
      </c>
      <c r="B12" s="1" t="s">
        <v>13</v>
      </c>
      <c r="C12" s="3">
        <v>196.66</v>
      </c>
      <c r="D12" s="4">
        <v>7.9000000000000008E-3</v>
      </c>
      <c r="E12" s="3">
        <v>106.29198453424068</v>
      </c>
      <c r="F12" s="3">
        <f>C12/$D$7/1000</f>
        <v>24.893670886075945</v>
      </c>
      <c r="G12" s="1">
        <f t="shared" si="0"/>
        <v>0.24893670886075944</v>
      </c>
    </row>
    <row r="13" spans="1:7" x14ac:dyDescent="0.35">
      <c r="A13" s="5"/>
      <c r="B13" s="1" t="s">
        <v>14</v>
      </c>
      <c r="C13" s="3">
        <v>188.75</v>
      </c>
      <c r="D13" s="4"/>
      <c r="E13" s="3">
        <v>130.02567535143143</v>
      </c>
      <c r="F13" s="3">
        <f t="shared" ref="F13:F14" si="2">C13/$D$7/1000</f>
        <v>23.89240506329114</v>
      </c>
      <c r="G13" s="1">
        <f t="shared" si="0"/>
        <v>0.23892405063291139</v>
      </c>
    </row>
    <row r="14" spans="1:7" x14ac:dyDescent="0.35">
      <c r="A14" s="5"/>
      <c r="B14" s="1" t="s">
        <v>15</v>
      </c>
      <c r="C14" s="3">
        <v>206.95</v>
      </c>
      <c r="D14" s="4"/>
      <c r="E14" s="3">
        <v>139.65720685894485</v>
      </c>
      <c r="F14" s="3">
        <f t="shared" si="2"/>
        <v>26.196202531645564</v>
      </c>
      <c r="G14" s="1">
        <f t="shared" si="0"/>
        <v>0.26196202531645563</v>
      </c>
    </row>
    <row r="15" spans="1:7" x14ac:dyDescent="0.35">
      <c r="A15" s="5"/>
      <c r="B15" s="1" t="s">
        <v>7</v>
      </c>
      <c r="C15" s="3">
        <f>AVERAGE(C12:C14)</f>
        <v>197.45333333333329</v>
      </c>
      <c r="D15" s="4"/>
      <c r="E15" s="3">
        <f>AVERAGE(E12:E14)</f>
        <v>125.32495558153899</v>
      </c>
      <c r="F15" s="3">
        <f>AVERAGE(F12:F14)</f>
        <v>24.99409282700422</v>
      </c>
      <c r="G15" s="1">
        <f t="shared" si="0"/>
        <v>0.24994092827004222</v>
      </c>
    </row>
    <row r="16" spans="1:7" x14ac:dyDescent="0.35">
      <c r="A16" s="5"/>
      <c r="B16" s="1" t="s">
        <v>8</v>
      </c>
      <c r="C16" s="3">
        <f>_xlfn.STDEV.S(C12:C14)</f>
        <v>9.1258990424688147</v>
      </c>
      <c r="D16" s="4"/>
      <c r="E16" s="3">
        <f>_xlfn.STDEV.S(E12:E14)</f>
        <v>17.172131200306232</v>
      </c>
      <c r="F16" s="3">
        <f>_xlfn.STDEV.S(F12:F14)</f>
        <v>1.1551770939833923</v>
      </c>
      <c r="G16" s="1">
        <f t="shared" si="0"/>
        <v>1.1551770939833922E-2</v>
      </c>
    </row>
  </sheetData>
  <mergeCells count="6">
    <mergeCell ref="A2:A6"/>
    <mergeCell ref="A7:A11"/>
    <mergeCell ref="A12:A16"/>
    <mergeCell ref="D2:D5"/>
    <mergeCell ref="D7:D11"/>
    <mergeCell ref="D12:D1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c50b58-2ef2-423d-a4db-1fa7c84efcfa}" enabled="0" method="" siteId="{87c50b58-2ef2-423d-a4db-1fa7c84efc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 Ortega Exposito</dc:creator>
  <cp:keywords/>
  <dc:description/>
  <cp:lastModifiedBy>Amit Krishnan</cp:lastModifiedBy>
  <cp:revision/>
  <dcterms:created xsi:type="dcterms:W3CDTF">2023-05-22T10:30:21Z</dcterms:created>
  <dcterms:modified xsi:type="dcterms:W3CDTF">2025-07-15T15:09:05Z</dcterms:modified>
  <cp:category/>
  <cp:contentStatus/>
</cp:coreProperties>
</file>